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Data" sheetId="2" state="visible" r:id="rId2"/>
    <sheet name="Lookups" sheetId="3" state="visible" r:id="rId3"/>
    <sheet name="Calc" sheetId="4" state="visible" r:id="rId4"/>
    <sheet name="Dashboard" sheetId="5" state="visible" r:id="rId5"/>
  </sheets>
  <definedNames>
    <definedName name="StartDate">Dashboard!$C$4</definedName>
    <definedName name="EndDate">Dashboard!$C$5</definedName>
    <definedName name="Channel">Dashboard!$C$6</definedName>
    <definedName name="Region">Dashboard!$C$7</definedName>
    <definedName name="DataDate">Data!$A$5:$A$204</definedName>
    <definedName name="DataChannel">Data!$B$5:$B$204</definedName>
    <definedName name="DataRegion">Data!$C$5:$C$204</definedName>
    <definedName name="DataRev">Data!$D$5:$D$204</definedName>
    <definedName name="DataOrders">Data!$E$5:$E$204</definedName>
    <definedName name="DataAOV">Data!$F$5:$F$204</definedName>
    <definedName name="DataMonth">Data!$G$5:$G$204</definedName>
  </definedNames>
  <calcPr calcId="124519" fullCalcOnLoad="1"/>
</workbook>
</file>

<file path=xl/styles.xml><?xml version="1.0" encoding="utf-8"?>
<styleSheet xmlns="http://schemas.openxmlformats.org/spreadsheetml/2006/main">
  <numFmts count="3">
    <numFmt numFmtId="164" formatCode="yyyy-mm-dd"/>
    <numFmt numFmtId="165" formatCode="$#,##0.00;($#,##0.00);-"/>
    <numFmt numFmtId="166" formatCode="0.0%"/>
  </numFmts>
  <fonts count="8">
    <font>
      <name val="Calibri"/>
      <family val="2"/>
      <color theme="1"/>
      <sz val="11"/>
      <scheme val="minor"/>
    </font>
    <font>
      <name val="Arial"/>
      <b val="1"/>
      <sz val="14"/>
    </font>
    <font>
      <name val="Arial"/>
      <i val="1"/>
      <color rgb="00595959"/>
      <sz val="9"/>
    </font>
    <font>
      <name val="Arial"/>
      <b val="1"/>
      <color rgb="00FFFFFF"/>
      <sz val="10"/>
    </font>
    <font>
      <name val="Arial"/>
      <color rgb="000000FF"/>
      <sz val="10"/>
    </font>
    <font>
      <name val="Arial"/>
      <sz val="10"/>
    </font>
    <font>
      <name val="Arial"/>
      <b val="1"/>
      <sz val="10"/>
    </font>
    <font>
      <name val="Arial"/>
      <b val="1"/>
      <color rgb="000000FF"/>
      <sz val="10"/>
    </font>
  </fonts>
  <fills count="4">
    <fill>
      <patternFill/>
    </fill>
    <fill>
      <patternFill patternType="gray125"/>
    </fill>
    <fill>
      <patternFill patternType="solid">
        <fgColor rgb="00217346"/>
      </patternFill>
    </fill>
    <fill>
      <patternFill patternType="solid">
        <f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6" fillId="0" borderId="0" pivotButton="0" quotePrefix="0" xfId="0"/>
    <xf numFmtId="0" fontId="5" fillId="0" borderId="0" applyAlignment="1" pivotButton="0" quotePrefix="0" xfId="0">
      <alignment vertical="top" wrapText="1"/>
    </xf>
    <xf numFmtId="0" fontId="7" fillId="3" borderId="0" pivotButton="0" quotePrefix="0" xfId="0"/>
    <xf numFmtId="0" fontId="3" fillId="2" borderId="1" applyAlignment="1" pivotButton="0" quotePrefix="0" xfId="0">
      <alignment horizontal="center" vertical="center" wrapText="1"/>
    </xf>
    <xf numFmtId="164" fontId="4" fillId="3" borderId="1" pivotButton="0" quotePrefix="0" xfId="0"/>
    <xf numFmtId="0" fontId="4" fillId="3" borderId="1" pivotButton="0" quotePrefix="0" xfId="0"/>
    <xf numFmtId="165" fontId="4" fillId="3" borderId="1" pivotButton="0" quotePrefix="0" xfId="0"/>
    <xf numFmtId="3" fontId="4" fillId="3" borderId="1" pivotButton="0" quotePrefix="0" xfId="0"/>
    <xf numFmtId="4" fontId="5" fillId="0" borderId="1" pivotButton="0" quotePrefix="0" xfId="0"/>
    <xf numFmtId="0" fontId="5" fillId="0" borderId="1" pivotButton="0" quotePrefix="0" xfId="0"/>
    <xf numFmtId="3" fontId="5" fillId="0" borderId="1" pivotButton="0" quotePrefix="0" xfId="0"/>
    <xf numFmtId="165" fontId="5" fillId="0" borderId="1" pivotButton="0" quotePrefix="0" xfId="0"/>
    <xf numFmtId="3" fontId="6" fillId="0" borderId="1" pivotButton="0" quotePrefix="0" xfId="0"/>
    <xf numFmtId="0" fontId="5" fillId="0" borderId="0" pivotButton="0" quotePrefix="0" xfId="0"/>
    <xf numFmtId="164" fontId="5" fillId="0" borderId="1" pivotButton="0" quotePrefix="0" xfId="0"/>
    <xf numFmtId="165" fontId="6" fillId="0" borderId="1" pivotButton="0" quotePrefix="0" xfId="0"/>
    <xf numFmtId="166" fontId="5" fillId="0" borderId="1" pivotButton="0" quotePrefix="0" xfId="0"/>
    <xf numFmtId="4" fontId="6"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harts/chart1.xml><?xml version="1.0" encoding="utf-8"?>
<chartSpace xmlns:a="http://schemas.openxmlformats.org/drawingml/2006/main" xmlns="http://schemas.openxmlformats.org/drawingml/2006/chart">
  <chart>
    <title>
      <tx>
        <rich>
          <a:bodyPr/>
          <a:p>
            <a:pPr>
              <a:defRPr/>
            </a:pPr>
            <a:r>
              <a:t>Revenue by channel</a:t>
            </a:r>
          </a:p>
        </rich>
      </tx>
    </title>
    <plotArea>
      <barChart>
        <barDir val="col"/>
        <grouping val="clustered"/>
        <ser>
          <idx val="0"/>
          <order val="0"/>
          <tx>
            <strRef>
              <f>'Dashboard'!B18</f>
            </strRef>
          </tx>
          <spPr>
            <a:ln>
              <a:prstDash val="solid"/>
            </a:ln>
          </spPr>
          <cat>
            <numRef>
              <f>'Dashboard'!$A$19:$A$38</f>
            </numRef>
          </cat>
          <val>
            <numRef>
              <f>'Dashboard'!$B$19:$B$38</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a:p>
                <a:pPr>
                  <a:defRPr/>
                </a:pPr>
                <a:r>
                  <a:t>Revenue</a:t>
                </a:r>
              </a:p>
            </rich>
          </tx>
        </title>
        <majorTickMark val="none"/>
        <minorTickMark val="none"/>
        <crossAx val="10"/>
      </valAx>
    </plotArea>
    <legend>
      <legendPos val="r"/>
    </legend>
    <plotVisOnly val="1"/>
    <dispBlanksAs val="gap"/>
  </chart>
</chartSpace>
</file>

<file path=xl/charts/chart2.xml><?xml version="1.0" encoding="utf-8"?>
<chartSpace xmlns:a="http://schemas.openxmlformats.org/drawingml/2006/main" xmlns="http://schemas.openxmlformats.org/drawingml/2006/chart">
  <chart>
    <title>
      <tx>
        <rich>
          <a:bodyPr/>
          <a:p>
            <a:pPr>
              <a:defRPr/>
            </a:pPr>
            <a:r>
              <a:t>Revenue by month</a:t>
            </a:r>
          </a:p>
        </rich>
      </tx>
    </title>
    <plotArea>
      <lineChart>
        <grouping val="standard"/>
        <ser>
          <idx val="0"/>
          <order val="0"/>
          <tx>
            <strRef>
              <f>'Dashboard'!B41</f>
            </strRef>
          </tx>
          <spPr>
            <a:ln>
              <a:prstDash val="solid"/>
            </a:ln>
          </spPr>
          <marker>
            <symbol val="none"/>
            <spPr>
              <a:ln>
                <a:prstDash val="solid"/>
              </a:ln>
            </spPr>
          </marker>
          <cat>
            <numRef>
              <f>'Dashboard'!$A$42:$A$65</f>
            </numRef>
          </cat>
          <val>
            <numRef>
              <f>'Dashboard'!$B$42:$B$65</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title>
          <tx>
            <rich>
              <a:bodyPr/>
              <a:p>
                <a:pPr>
                  <a:defRPr/>
                </a:pPr>
                <a:r>
                  <a:t>Revenue</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8</col>
      <colOff>0</colOff>
      <row>9</row>
      <rowOff>0</rowOff>
    </from>
    <ext cx="5760000" cy="2880000"/>
    <graphicFrame>
      <nvGraphicFramePr>
        <cNvPr id="1" name="Chart 1"/>
        <cNvGraphicFramePr/>
      </nvGraphicFramePr>
      <xfrm/>
      <a:graphic>
        <a:graphicData uri="http://schemas.openxmlformats.org/drawingml/2006/chart">
          <c:chart r:id="rId1"/>
        </a:graphicData>
      </a:graphic>
    </graphicFrame>
    <clientData/>
  </oneCellAnchor>
  <oneCellAnchor>
    <from>
      <col>8</col>
      <colOff>0</colOff>
      <row>27</row>
      <rowOff>0</rowOff>
    </from>
    <ext cx="5760000" cy="2880000"/>
    <graphicFrame>
      <nvGraphicFramePr>
        <cNvPr id="2" name="Chart 2"/>
        <cNvGraphicFramePr/>
      </nvGraphicFramePr>
      <xfrm/>
      <a:graphic>
        <a:graphicData uri="http://schemas.openxmlformats.org/drawingml/2006/chart">
          <c:chart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A32"/>
  <sheetViews>
    <sheetView workbookViewId="0">
      <selection activeCell="A1" sqref="A1"/>
    </sheetView>
  </sheetViews>
  <sheetFormatPr baseColWidth="8" defaultRowHeight="15"/>
  <cols>
    <col width="104" customWidth="1" min="1" max="1"/>
  </cols>
  <sheetData>
    <row r="1">
      <c r="A1" s="1" t="inlineStr">
        <is>
          <t>Business Dashboard Template</t>
        </is>
      </c>
    </row>
    <row r="2">
      <c r="A2" s="2" t="inlineStr">
        <is>
          <t>Free template from spreadsheet.partners — free for commercial use, no attribution needed.</t>
        </is>
      </c>
    </row>
    <row r="4">
      <c r="A4" s="3" t="inlineStr">
        <is>
          <t>Why it is split into four sheets</t>
        </is>
      </c>
    </row>
    <row r="5">
      <c r="A5" s="4" t="inlineStr">
        <is>
          <t>Most dashboards fail because presentation and data live in the same cells. Here the Data sheet holds raw rows and nothing else, Calc holds every measure, the Dashboard holds control cells and references, and Lookups holds the reference lists. You can rearrange the Dashboard freely: there is no logic on it to break.</t>
        </is>
      </c>
    </row>
    <row r="7">
      <c r="A7" s="3" t="inlineStr">
        <is>
          <t>Where to paste new data</t>
        </is>
      </c>
    </row>
    <row r="8">
      <c r="A8" s="4" t="inlineStr">
        <is>
          <t>Data!A5:E204 — date, channel, region, revenue, orders. Paste values, not formatting. AOV and Month are calculated for you in columns F and G; do not paste over them. Every formula in the file already covers all 200 rows, so new rows count the moment they land.</t>
        </is>
      </c>
    </row>
    <row r="10">
      <c r="A10" s="3" t="inlineStr">
        <is>
          <t>The three control cells</t>
        </is>
      </c>
    </row>
    <row r="11">
      <c r="A11" s="4" t="inlineStr">
        <is>
          <t>Dashboard C4 and C5 set the period. C6 and C7 filter to one channel and one region, or to "All". Change any of them and every tile, every breakdown and both charts move together — nothing else needs touching. The prior-period column always compares against the same number of days immediately before.</t>
        </is>
      </c>
    </row>
    <row r="13">
      <c r="A13" s="3" t="inlineStr">
        <is>
          <t>Named ranges</t>
        </is>
      </c>
    </row>
    <row r="14">
      <c r="A14" s="4" t="inlineStr">
        <is>
          <t>StartDate, EndDate, Channel and Region point at those four control cells. DataDate, DataChannel, DataRegion, DataRev, DataOrders and DataMonth point at the Data columns. That is why the measures on Calc read as sentences rather than as coordinates. If you extend the table past row 204, redefine those ranges once (Formulas → Name Manager) instead of editing formulas.</t>
        </is>
      </c>
    </row>
    <row r="16">
      <c r="A16" s="3" t="inlineStr">
        <is>
          <t>Adding a new measure or chart</t>
        </is>
      </c>
    </row>
    <row r="17">
      <c r="A17" s="4" t="inlineStr">
        <is>
          <t>Add the measure to Calc first, then point the tile or the chart at the Calc cell. A chart that reads the Data sheet directly is exactly what makes dashboards break when the source gains a column.</t>
        </is>
      </c>
    </row>
    <row r="19">
      <c r="A19" s="3" t="inlineStr">
        <is>
          <t>Keeping the channel list honest</t>
        </is>
      </c>
    </row>
    <row r="20">
      <c r="A20" s="4" t="inlineStr">
        <is>
          <t>Excel 2016 has no dynamic arrays, so the channel list cannot rebuild itself. Instead Lookups!B70 counts data rows carrying a channel that is not in the list, and B71 does the same for regions. Anything but zero means new data arrived with a label you have not added yet. Retired channels stay in the list and simply show zero rows.</t>
        </is>
      </c>
    </row>
    <row r="22">
      <c r="A22" s="3" t="inlineStr">
        <is>
          <t>Monthly targets</t>
        </is>
      </c>
    </row>
    <row r="23">
      <c r="A23" s="4" t="inlineStr">
        <is>
          <t>Lookups rows 43-66, one row per month key (2026-07 and so on). They feed the "vs target" column of the monthly breakdown. Leave a target blank and that row shows blank rather than -100%.</t>
        </is>
      </c>
    </row>
    <row r="25">
      <c r="A25" s="3" t="inlineStr">
        <is>
          <t>Refreshing it automatically</t>
        </is>
      </c>
    </row>
    <row r="26">
      <c r="A26" s="4" t="inlineStr">
        <is>
          <t>In Excel, point the Data sheet at your source through Power Query and it refreshes on open. In Google Sheets, an Apps Script trigger can repopulate it on a schedule. Either is a small automation project — spreadsheet.partners/spreadsheet-automation-services.</t>
        </is>
      </c>
    </row>
    <row r="28">
      <c r="A28" s="3" t="inlineStr">
        <is>
          <t>Percentages</t>
        </is>
      </c>
    </row>
    <row r="29">
      <c r="A29" s="4" t="inlineStr">
        <is>
          <t>Stored as fractions throughout: a share of 0.34 displays as 34.0%. Type targets as plain numbers; the change columns are calculated.</t>
        </is>
      </c>
    </row>
    <row r="32">
      <c r="A32"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04"/>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1" customWidth="1" min="3" max="3"/>
    <col width="14" customWidth="1" min="4" max="4"/>
    <col width="11" customWidth="1" min="5" max="5"/>
    <col width="12" customWidth="1" min="6" max="6"/>
    <col width="11" customWidth="1" min="7" max="7"/>
  </cols>
  <sheetData>
    <row r="1">
      <c r="A1" s="1" t="inlineStr">
        <is>
          <t>Data</t>
        </is>
      </c>
    </row>
    <row r="2">
      <c r="A2" s="2" t="inlineStr">
        <is>
          <t>The only source table. Append rows, never format them — the Dashboard does the formatting.</t>
        </is>
      </c>
    </row>
    <row r="4">
      <c r="A4" s="6" t="inlineStr">
        <is>
          <t>Date</t>
        </is>
      </c>
      <c r="B4" s="6" t="inlineStr">
        <is>
          <t>Channel</t>
        </is>
      </c>
      <c r="C4" s="6" t="inlineStr">
        <is>
          <t>Region</t>
        </is>
      </c>
      <c r="D4" s="6" t="inlineStr">
        <is>
          <t>Revenue</t>
        </is>
      </c>
      <c r="E4" s="6" t="inlineStr">
        <is>
          <t>Orders</t>
        </is>
      </c>
      <c r="F4" s="6" t="inlineStr">
        <is>
          <t>AOV</t>
        </is>
      </c>
      <c r="G4" s="6" t="inlineStr">
        <is>
          <t>Month</t>
        </is>
      </c>
    </row>
    <row r="5">
      <c r="A5" s="7" t="n">
        <v>46204</v>
      </c>
      <c r="B5" s="8" t="inlineStr">
        <is>
          <t>Direct</t>
        </is>
      </c>
      <c r="C5" s="8" t="inlineStr">
        <is>
          <t>EU</t>
        </is>
      </c>
      <c r="D5" s="9" t="n">
        <v>18420</v>
      </c>
      <c r="E5" s="10" t="n">
        <v>112</v>
      </c>
      <c r="F5" s="11">
        <f>IF($A5="","",IF($E5=0,0,IFERROR($D5/$E5,0)))</f>
        <v/>
      </c>
      <c r="G5" s="12">
        <f>IF($A5="","",TEXT($A5,"yyyy-mm"))</f>
        <v/>
      </c>
    </row>
    <row r="6">
      <c r="A6" s="7" t="n">
        <v>46204</v>
      </c>
      <c r="B6" s="8" t="inlineStr">
        <is>
          <t>Paid search</t>
        </is>
      </c>
      <c r="C6" s="8" t="inlineStr">
        <is>
          <t>EU</t>
        </is>
      </c>
      <c r="D6" s="9" t="n">
        <v>9140</v>
      </c>
      <c r="E6" s="10" t="n">
        <v>78</v>
      </c>
      <c r="F6" s="11">
        <f>IF($A6="","",IF($E6=0,0,IFERROR($D6/$E6,0)))</f>
        <v/>
      </c>
      <c r="G6" s="12">
        <f>IF($A6="","",TEXT($A6,"yyyy-mm"))</f>
        <v/>
      </c>
    </row>
    <row r="7">
      <c r="A7" s="7" t="n">
        <v>46204</v>
      </c>
      <c r="B7" s="8" t="inlineStr">
        <is>
          <t>Direct</t>
        </is>
      </c>
      <c r="C7" s="8" t="inlineStr">
        <is>
          <t>NA</t>
        </is>
      </c>
      <c r="D7" s="9" t="n">
        <v>23900</v>
      </c>
      <c r="E7" s="10" t="n">
        <v>131</v>
      </c>
      <c r="F7" s="11">
        <f>IF($A7="","",IF($E7=0,0,IFERROR($D7/$E7,0)))</f>
        <v/>
      </c>
      <c r="G7" s="12">
        <f>IF($A7="","",TEXT($A7,"yyyy-mm"))</f>
        <v/>
      </c>
    </row>
    <row r="8">
      <c r="A8" s="7" t="n">
        <v>46205</v>
      </c>
      <c r="B8" s="8" t="inlineStr">
        <is>
          <t>Affiliate</t>
        </is>
      </c>
      <c r="C8" s="8" t="inlineStr">
        <is>
          <t>EU</t>
        </is>
      </c>
      <c r="D8" s="9" t="n">
        <v>4210</v>
      </c>
      <c r="E8" s="10" t="n">
        <v>37</v>
      </c>
      <c r="F8" s="11">
        <f>IF($A8="","",IF($E8=0,0,IFERROR($D8/$E8,0)))</f>
        <v/>
      </c>
      <c r="G8" s="12">
        <f>IF($A8="","",TEXT($A8,"yyyy-mm"))</f>
        <v/>
      </c>
    </row>
    <row r="9">
      <c r="A9" s="7" t="n"/>
      <c r="B9" s="8" t="n"/>
      <c r="C9" s="8" t="n"/>
      <c r="D9" s="9" t="n"/>
      <c r="E9" s="10" t="n"/>
      <c r="F9" s="11">
        <f>IF($A9="","",IF($E9=0,0,IFERROR($D9/$E9,0)))</f>
        <v/>
      </c>
      <c r="G9" s="12">
        <f>IF($A9="","",TEXT($A9,"yyyy-mm"))</f>
        <v/>
      </c>
    </row>
    <row r="10">
      <c r="A10" s="7" t="n"/>
      <c r="B10" s="8" t="n"/>
      <c r="C10" s="8" t="n"/>
      <c r="D10" s="9" t="n"/>
      <c r="E10" s="10" t="n"/>
      <c r="F10" s="11">
        <f>IF($A10="","",IF($E10=0,0,IFERROR($D10/$E10,0)))</f>
        <v/>
      </c>
      <c r="G10" s="12">
        <f>IF($A10="","",TEXT($A10,"yyyy-mm"))</f>
        <v/>
      </c>
    </row>
    <row r="11">
      <c r="A11" s="7" t="n"/>
      <c r="B11" s="8" t="n"/>
      <c r="C11" s="8" t="n"/>
      <c r="D11" s="9" t="n"/>
      <c r="E11" s="10" t="n"/>
      <c r="F11" s="11">
        <f>IF($A11="","",IF($E11=0,0,IFERROR($D11/$E11,0)))</f>
        <v/>
      </c>
      <c r="G11" s="12">
        <f>IF($A11="","",TEXT($A11,"yyyy-mm"))</f>
        <v/>
      </c>
    </row>
    <row r="12">
      <c r="A12" s="7" t="n"/>
      <c r="B12" s="8" t="n"/>
      <c r="C12" s="8" t="n"/>
      <c r="D12" s="9" t="n"/>
      <c r="E12" s="10" t="n"/>
      <c r="F12" s="11">
        <f>IF($A12="","",IF($E12=0,0,IFERROR($D12/$E12,0)))</f>
        <v/>
      </c>
      <c r="G12" s="12">
        <f>IF($A12="","",TEXT($A12,"yyyy-mm"))</f>
        <v/>
      </c>
    </row>
    <row r="13">
      <c r="A13" s="7" t="n"/>
      <c r="B13" s="8" t="n"/>
      <c r="C13" s="8" t="n"/>
      <c r="D13" s="9" t="n"/>
      <c r="E13" s="10" t="n"/>
      <c r="F13" s="11">
        <f>IF($A13="","",IF($E13=0,0,IFERROR($D13/$E13,0)))</f>
        <v/>
      </c>
      <c r="G13" s="12">
        <f>IF($A13="","",TEXT($A13,"yyyy-mm"))</f>
        <v/>
      </c>
    </row>
    <row r="14">
      <c r="A14" s="7" t="n"/>
      <c r="B14" s="8" t="n"/>
      <c r="C14" s="8" t="n"/>
      <c r="D14" s="9" t="n"/>
      <c r="E14" s="10" t="n"/>
      <c r="F14" s="11">
        <f>IF($A14="","",IF($E14=0,0,IFERROR($D14/$E14,0)))</f>
        <v/>
      </c>
      <c r="G14" s="12">
        <f>IF($A14="","",TEXT($A14,"yyyy-mm"))</f>
        <v/>
      </c>
    </row>
    <row r="15">
      <c r="A15" s="7" t="n"/>
      <c r="B15" s="8" t="n"/>
      <c r="C15" s="8" t="n"/>
      <c r="D15" s="9" t="n"/>
      <c r="E15" s="10" t="n"/>
      <c r="F15" s="11">
        <f>IF($A15="","",IF($E15=0,0,IFERROR($D15/$E15,0)))</f>
        <v/>
      </c>
      <c r="G15" s="12">
        <f>IF($A15="","",TEXT($A15,"yyyy-mm"))</f>
        <v/>
      </c>
    </row>
    <row r="16">
      <c r="A16" s="7" t="n"/>
      <c r="B16" s="8" t="n"/>
      <c r="C16" s="8" t="n"/>
      <c r="D16" s="9" t="n"/>
      <c r="E16" s="10" t="n"/>
      <c r="F16" s="11">
        <f>IF($A16="","",IF($E16=0,0,IFERROR($D16/$E16,0)))</f>
        <v/>
      </c>
      <c r="G16" s="12">
        <f>IF($A16="","",TEXT($A16,"yyyy-mm"))</f>
        <v/>
      </c>
    </row>
    <row r="17">
      <c r="A17" s="7" t="n"/>
      <c r="B17" s="8" t="n"/>
      <c r="C17" s="8" t="n"/>
      <c r="D17" s="9" t="n"/>
      <c r="E17" s="10" t="n"/>
      <c r="F17" s="11">
        <f>IF($A17="","",IF($E17=0,0,IFERROR($D17/$E17,0)))</f>
        <v/>
      </c>
      <c r="G17" s="12">
        <f>IF($A17="","",TEXT($A17,"yyyy-mm"))</f>
        <v/>
      </c>
    </row>
    <row r="18">
      <c r="A18" s="7" t="n"/>
      <c r="B18" s="8" t="n"/>
      <c r="C18" s="8" t="n"/>
      <c r="D18" s="9" t="n"/>
      <c r="E18" s="10" t="n"/>
      <c r="F18" s="11">
        <f>IF($A18="","",IF($E18=0,0,IFERROR($D18/$E18,0)))</f>
        <v/>
      </c>
      <c r="G18" s="12">
        <f>IF($A18="","",TEXT($A18,"yyyy-mm"))</f>
        <v/>
      </c>
    </row>
    <row r="19">
      <c r="A19" s="7" t="n"/>
      <c r="B19" s="8" t="n"/>
      <c r="C19" s="8" t="n"/>
      <c r="D19" s="9" t="n"/>
      <c r="E19" s="10" t="n"/>
      <c r="F19" s="11">
        <f>IF($A19="","",IF($E19=0,0,IFERROR($D19/$E19,0)))</f>
        <v/>
      </c>
      <c r="G19" s="12">
        <f>IF($A19="","",TEXT($A19,"yyyy-mm"))</f>
        <v/>
      </c>
    </row>
    <row r="20">
      <c r="A20" s="7" t="n"/>
      <c r="B20" s="8" t="n"/>
      <c r="C20" s="8" t="n"/>
      <c r="D20" s="9" t="n"/>
      <c r="E20" s="10" t="n"/>
      <c r="F20" s="11">
        <f>IF($A20="","",IF($E20=0,0,IFERROR($D20/$E20,0)))</f>
        <v/>
      </c>
      <c r="G20" s="12">
        <f>IF($A20="","",TEXT($A20,"yyyy-mm"))</f>
        <v/>
      </c>
    </row>
    <row r="21">
      <c r="A21" s="7" t="n"/>
      <c r="B21" s="8" t="n"/>
      <c r="C21" s="8" t="n"/>
      <c r="D21" s="9" t="n"/>
      <c r="E21" s="10" t="n"/>
      <c r="F21" s="11">
        <f>IF($A21="","",IF($E21=0,0,IFERROR($D21/$E21,0)))</f>
        <v/>
      </c>
      <c r="G21" s="12">
        <f>IF($A21="","",TEXT($A21,"yyyy-mm"))</f>
        <v/>
      </c>
    </row>
    <row r="22">
      <c r="A22" s="7" t="n"/>
      <c r="B22" s="8" t="n"/>
      <c r="C22" s="8" t="n"/>
      <c r="D22" s="9" t="n"/>
      <c r="E22" s="10" t="n"/>
      <c r="F22" s="11">
        <f>IF($A22="","",IF($E22=0,0,IFERROR($D22/$E22,0)))</f>
        <v/>
      </c>
      <c r="G22" s="12">
        <f>IF($A22="","",TEXT($A22,"yyyy-mm"))</f>
        <v/>
      </c>
    </row>
    <row r="23">
      <c r="A23" s="7" t="n"/>
      <c r="B23" s="8" t="n"/>
      <c r="C23" s="8" t="n"/>
      <c r="D23" s="9" t="n"/>
      <c r="E23" s="10" t="n"/>
      <c r="F23" s="11">
        <f>IF($A23="","",IF($E23=0,0,IFERROR($D23/$E23,0)))</f>
        <v/>
      </c>
      <c r="G23" s="12">
        <f>IF($A23="","",TEXT($A23,"yyyy-mm"))</f>
        <v/>
      </c>
    </row>
    <row r="24">
      <c r="A24" s="7" t="n"/>
      <c r="B24" s="8" t="n"/>
      <c r="C24" s="8" t="n"/>
      <c r="D24" s="9" t="n"/>
      <c r="E24" s="10" t="n"/>
      <c r="F24" s="11">
        <f>IF($A24="","",IF($E24=0,0,IFERROR($D24/$E24,0)))</f>
        <v/>
      </c>
      <c r="G24" s="12">
        <f>IF($A24="","",TEXT($A24,"yyyy-mm"))</f>
        <v/>
      </c>
    </row>
    <row r="25">
      <c r="A25" s="7" t="n"/>
      <c r="B25" s="8" t="n"/>
      <c r="C25" s="8" t="n"/>
      <c r="D25" s="9" t="n"/>
      <c r="E25" s="10" t="n"/>
      <c r="F25" s="11">
        <f>IF($A25="","",IF($E25=0,0,IFERROR($D25/$E25,0)))</f>
        <v/>
      </c>
      <c r="G25" s="12">
        <f>IF($A25="","",TEXT($A25,"yyyy-mm"))</f>
        <v/>
      </c>
    </row>
    <row r="26">
      <c r="A26" s="7" t="n"/>
      <c r="B26" s="8" t="n"/>
      <c r="C26" s="8" t="n"/>
      <c r="D26" s="9" t="n"/>
      <c r="E26" s="10" t="n"/>
      <c r="F26" s="11">
        <f>IF($A26="","",IF($E26=0,0,IFERROR($D26/$E26,0)))</f>
        <v/>
      </c>
      <c r="G26" s="12">
        <f>IF($A26="","",TEXT($A26,"yyyy-mm"))</f>
        <v/>
      </c>
    </row>
    <row r="27">
      <c r="A27" s="7" t="n"/>
      <c r="B27" s="8" t="n"/>
      <c r="C27" s="8" t="n"/>
      <c r="D27" s="9" t="n"/>
      <c r="E27" s="10" t="n"/>
      <c r="F27" s="11">
        <f>IF($A27="","",IF($E27=0,0,IFERROR($D27/$E27,0)))</f>
        <v/>
      </c>
      <c r="G27" s="12">
        <f>IF($A27="","",TEXT($A27,"yyyy-mm"))</f>
        <v/>
      </c>
    </row>
    <row r="28">
      <c r="A28" s="7" t="n"/>
      <c r="B28" s="8" t="n"/>
      <c r="C28" s="8" t="n"/>
      <c r="D28" s="9" t="n"/>
      <c r="E28" s="10" t="n"/>
      <c r="F28" s="11">
        <f>IF($A28="","",IF($E28=0,0,IFERROR($D28/$E28,0)))</f>
        <v/>
      </c>
      <c r="G28" s="12">
        <f>IF($A28="","",TEXT($A28,"yyyy-mm"))</f>
        <v/>
      </c>
    </row>
    <row r="29">
      <c r="A29" s="7" t="n"/>
      <c r="B29" s="8" t="n"/>
      <c r="C29" s="8" t="n"/>
      <c r="D29" s="9" t="n"/>
      <c r="E29" s="10" t="n"/>
      <c r="F29" s="11">
        <f>IF($A29="","",IF($E29=0,0,IFERROR($D29/$E29,0)))</f>
        <v/>
      </c>
      <c r="G29" s="12">
        <f>IF($A29="","",TEXT($A29,"yyyy-mm"))</f>
        <v/>
      </c>
    </row>
    <row r="30">
      <c r="A30" s="7" t="n"/>
      <c r="B30" s="8" t="n"/>
      <c r="C30" s="8" t="n"/>
      <c r="D30" s="9" t="n"/>
      <c r="E30" s="10" t="n"/>
      <c r="F30" s="11">
        <f>IF($A30="","",IF($E30=0,0,IFERROR($D30/$E30,0)))</f>
        <v/>
      </c>
      <c r="G30" s="12">
        <f>IF($A30="","",TEXT($A30,"yyyy-mm"))</f>
        <v/>
      </c>
    </row>
    <row r="31">
      <c r="A31" s="7" t="n"/>
      <c r="B31" s="8" t="n"/>
      <c r="C31" s="8" t="n"/>
      <c r="D31" s="9" t="n"/>
      <c r="E31" s="10" t="n"/>
      <c r="F31" s="11">
        <f>IF($A31="","",IF($E31=0,0,IFERROR($D31/$E31,0)))</f>
        <v/>
      </c>
      <c r="G31" s="12">
        <f>IF($A31="","",TEXT($A31,"yyyy-mm"))</f>
        <v/>
      </c>
    </row>
    <row r="32">
      <c r="A32" s="7" t="n"/>
      <c r="B32" s="8" t="n"/>
      <c r="C32" s="8" t="n"/>
      <c r="D32" s="9" t="n"/>
      <c r="E32" s="10" t="n"/>
      <c r="F32" s="11">
        <f>IF($A32="","",IF($E32=0,0,IFERROR($D32/$E32,0)))</f>
        <v/>
      </c>
      <c r="G32" s="12">
        <f>IF($A32="","",TEXT($A32,"yyyy-mm"))</f>
        <v/>
      </c>
    </row>
    <row r="33">
      <c r="A33" s="7" t="n"/>
      <c r="B33" s="8" t="n"/>
      <c r="C33" s="8" t="n"/>
      <c r="D33" s="9" t="n"/>
      <c r="E33" s="10" t="n"/>
      <c r="F33" s="11">
        <f>IF($A33="","",IF($E33=0,0,IFERROR($D33/$E33,0)))</f>
        <v/>
      </c>
      <c r="G33" s="12">
        <f>IF($A33="","",TEXT($A33,"yyyy-mm"))</f>
        <v/>
      </c>
    </row>
    <row r="34">
      <c r="A34" s="7" t="n"/>
      <c r="B34" s="8" t="n"/>
      <c r="C34" s="8" t="n"/>
      <c r="D34" s="9" t="n"/>
      <c r="E34" s="10" t="n"/>
      <c r="F34" s="11">
        <f>IF($A34="","",IF($E34=0,0,IFERROR($D34/$E34,0)))</f>
        <v/>
      </c>
      <c r="G34" s="12">
        <f>IF($A34="","",TEXT($A34,"yyyy-mm"))</f>
        <v/>
      </c>
    </row>
    <row r="35">
      <c r="A35" s="7" t="n"/>
      <c r="B35" s="8" t="n"/>
      <c r="C35" s="8" t="n"/>
      <c r="D35" s="9" t="n"/>
      <c r="E35" s="10" t="n"/>
      <c r="F35" s="11">
        <f>IF($A35="","",IF($E35=0,0,IFERROR($D35/$E35,0)))</f>
        <v/>
      </c>
      <c r="G35" s="12">
        <f>IF($A35="","",TEXT($A35,"yyyy-mm"))</f>
        <v/>
      </c>
    </row>
    <row r="36">
      <c r="A36" s="7" t="n"/>
      <c r="B36" s="8" t="n"/>
      <c r="C36" s="8" t="n"/>
      <c r="D36" s="9" t="n"/>
      <c r="E36" s="10" t="n"/>
      <c r="F36" s="11">
        <f>IF($A36="","",IF($E36=0,0,IFERROR($D36/$E36,0)))</f>
        <v/>
      </c>
      <c r="G36" s="12">
        <f>IF($A36="","",TEXT($A36,"yyyy-mm"))</f>
        <v/>
      </c>
    </row>
    <row r="37">
      <c r="A37" s="7" t="n"/>
      <c r="B37" s="8" t="n"/>
      <c r="C37" s="8" t="n"/>
      <c r="D37" s="9" t="n"/>
      <c r="E37" s="10" t="n"/>
      <c r="F37" s="11">
        <f>IF($A37="","",IF($E37=0,0,IFERROR($D37/$E37,0)))</f>
        <v/>
      </c>
      <c r="G37" s="12">
        <f>IF($A37="","",TEXT($A37,"yyyy-mm"))</f>
        <v/>
      </c>
    </row>
    <row r="38">
      <c r="A38" s="7" t="n"/>
      <c r="B38" s="8" t="n"/>
      <c r="C38" s="8" t="n"/>
      <c r="D38" s="9" t="n"/>
      <c r="E38" s="10" t="n"/>
      <c r="F38" s="11">
        <f>IF($A38="","",IF($E38=0,0,IFERROR($D38/$E38,0)))</f>
        <v/>
      </c>
      <c r="G38" s="12">
        <f>IF($A38="","",TEXT($A38,"yyyy-mm"))</f>
        <v/>
      </c>
    </row>
    <row r="39">
      <c r="A39" s="7" t="n"/>
      <c r="B39" s="8" t="n"/>
      <c r="C39" s="8" t="n"/>
      <c r="D39" s="9" t="n"/>
      <c r="E39" s="10" t="n"/>
      <c r="F39" s="11">
        <f>IF($A39="","",IF($E39=0,0,IFERROR($D39/$E39,0)))</f>
        <v/>
      </c>
      <c r="G39" s="12">
        <f>IF($A39="","",TEXT($A39,"yyyy-mm"))</f>
        <v/>
      </c>
    </row>
    <row r="40">
      <c r="A40" s="7" t="n"/>
      <c r="B40" s="8" t="n"/>
      <c r="C40" s="8" t="n"/>
      <c r="D40" s="9" t="n"/>
      <c r="E40" s="10" t="n"/>
      <c r="F40" s="11">
        <f>IF($A40="","",IF($E40=0,0,IFERROR($D40/$E40,0)))</f>
        <v/>
      </c>
      <c r="G40" s="12">
        <f>IF($A40="","",TEXT($A40,"yyyy-mm"))</f>
        <v/>
      </c>
    </row>
    <row r="41">
      <c r="A41" s="7" t="n"/>
      <c r="B41" s="8" t="n"/>
      <c r="C41" s="8" t="n"/>
      <c r="D41" s="9" t="n"/>
      <c r="E41" s="10" t="n"/>
      <c r="F41" s="11">
        <f>IF($A41="","",IF($E41=0,0,IFERROR($D41/$E41,0)))</f>
        <v/>
      </c>
      <c r="G41" s="12">
        <f>IF($A41="","",TEXT($A41,"yyyy-mm"))</f>
        <v/>
      </c>
    </row>
    <row r="42">
      <c r="A42" s="7" t="n"/>
      <c r="B42" s="8" t="n"/>
      <c r="C42" s="8" t="n"/>
      <c r="D42" s="9" t="n"/>
      <c r="E42" s="10" t="n"/>
      <c r="F42" s="11">
        <f>IF($A42="","",IF($E42=0,0,IFERROR($D42/$E42,0)))</f>
        <v/>
      </c>
      <c r="G42" s="12">
        <f>IF($A42="","",TEXT($A42,"yyyy-mm"))</f>
        <v/>
      </c>
    </row>
    <row r="43">
      <c r="A43" s="7" t="n"/>
      <c r="B43" s="8" t="n"/>
      <c r="C43" s="8" t="n"/>
      <c r="D43" s="9" t="n"/>
      <c r="E43" s="10" t="n"/>
      <c r="F43" s="11">
        <f>IF($A43="","",IF($E43=0,0,IFERROR($D43/$E43,0)))</f>
        <v/>
      </c>
      <c r="G43" s="12">
        <f>IF($A43="","",TEXT($A43,"yyyy-mm"))</f>
        <v/>
      </c>
    </row>
    <row r="44">
      <c r="A44" s="7" t="n"/>
      <c r="B44" s="8" t="n"/>
      <c r="C44" s="8" t="n"/>
      <c r="D44" s="9" t="n"/>
      <c r="E44" s="10" t="n"/>
      <c r="F44" s="11">
        <f>IF($A44="","",IF($E44=0,0,IFERROR($D44/$E44,0)))</f>
        <v/>
      </c>
      <c r="G44" s="12">
        <f>IF($A44="","",TEXT($A44,"yyyy-mm"))</f>
        <v/>
      </c>
    </row>
    <row r="45">
      <c r="A45" s="7" t="n"/>
      <c r="B45" s="8" t="n"/>
      <c r="C45" s="8" t="n"/>
      <c r="D45" s="9" t="n"/>
      <c r="E45" s="10" t="n"/>
      <c r="F45" s="11">
        <f>IF($A45="","",IF($E45=0,0,IFERROR($D45/$E45,0)))</f>
        <v/>
      </c>
      <c r="G45" s="12">
        <f>IF($A45="","",TEXT($A45,"yyyy-mm"))</f>
        <v/>
      </c>
    </row>
    <row r="46">
      <c r="A46" s="7" t="n"/>
      <c r="B46" s="8" t="n"/>
      <c r="C46" s="8" t="n"/>
      <c r="D46" s="9" t="n"/>
      <c r="E46" s="10" t="n"/>
      <c r="F46" s="11">
        <f>IF($A46="","",IF($E46=0,0,IFERROR($D46/$E46,0)))</f>
        <v/>
      </c>
      <c r="G46" s="12">
        <f>IF($A46="","",TEXT($A46,"yyyy-mm"))</f>
        <v/>
      </c>
    </row>
    <row r="47">
      <c r="A47" s="7" t="n"/>
      <c r="B47" s="8" t="n"/>
      <c r="C47" s="8" t="n"/>
      <c r="D47" s="9" t="n"/>
      <c r="E47" s="10" t="n"/>
      <c r="F47" s="11">
        <f>IF($A47="","",IF($E47=0,0,IFERROR($D47/$E47,0)))</f>
        <v/>
      </c>
      <c r="G47" s="12">
        <f>IF($A47="","",TEXT($A47,"yyyy-mm"))</f>
        <v/>
      </c>
    </row>
    <row r="48">
      <c r="A48" s="7" t="n"/>
      <c r="B48" s="8" t="n"/>
      <c r="C48" s="8" t="n"/>
      <c r="D48" s="9" t="n"/>
      <c r="E48" s="10" t="n"/>
      <c r="F48" s="11">
        <f>IF($A48="","",IF($E48=0,0,IFERROR($D48/$E48,0)))</f>
        <v/>
      </c>
      <c r="G48" s="12">
        <f>IF($A48="","",TEXT($A48,"yyyy-mm"))</f>
        <v/>
      </c>
    </row>
    <row r="49">
      <c r="A49" s="7" t="n"/>
      <c r="B49" s="8" t="n"/>
      <c r="C49" s="8" t="n"/>
      <c r="D49" s="9" t="n"/>
      <c r="E49" s="10" t="n"/>
      <c r="F49" s="11">
        <f>IF($A49="","",IF($E49=0,0,IFERROR($D49/$E49,0)))</f>
        <v/>
      </c>
      <c r="G49" s="12">
        <f>IF($A49="","",TEXT($A49,"yyyy-mm"))</f>
        <v/>
      </c>
    </row>
    <row r="50">
      <c r="A50" s="7" t="n"/>
      <c r="B50" s="8" t="n"/>
      <c r="C50" s="8" t="n"/>
      <c r="D50" s="9" t="n"/>
      <c r="E50" s="10" t="n"/>
      <c r="F50" s="11">
        <f>IF($A50="","",IF($E50=0,0,IFERROR($D50/$E50,0)))</f>
        <v/>
      </c>
      <c r="G50" s="12">
        <f>IF($A50="","",TEXT($A50,"yyyy-mm"))</f>
        <v/>
      </c>
    </row>
    <row r="51">
      <c r="A51" s="7" t="n"/>
      <c r="B51" s="8" t="n"/>
      <c r="C51" s="8" t="n"/>
      <c r="D51" s="9" t="n"/>
      <c r="E51" s="10" t="n"/>
      <c r="F51" s="11">
        <f>IF($A51="","",IF($E51=0,0,IFERROR($D51/$E51,0)))</f>
        <v/>
      </c>
      <c r="G51" s="12">
        <f>IF($A51="","",TEXT($A51,"yyyy-mm"))</f>
        <v/>
      </c>
    </row>
    <row r="52">
      <c r="A52" s="7" t="n"/>
      <c r="B52" s="8" t="n"/>
      <c r="C52" s="8" t="n"/>
      <c r="D52" s="9" t="n"/>
      <c r="E52" s="10" t="n"/>
      <c r="F52" s="11">
        <f>IF($A52="","",IF($E52=0,0,IFERROR($D52/$E52,0)))</f>
        <v/>
      </c>
      <c r="G52" s="12">
        <f>IF($A52="","",TEXT($A52,"yyyy-mm"))</f>
        <v/>
      </c>
    </row>
    <row r="53">
      <c r="A53" s="7" t="n"/>
      <c r="B53" s="8" t="n"/>
      <c r="C53" s="8" t="n"/>
      <c r="D53" s="9" t="n"/>
      <c r="E53" s="10" t="n"/>
      <c r="F53" s="11">
        <f>IF($A53="","",IF($E53=0,0,IFERROR($D53/$E53,0)))</f>
        <v/>
      </c>
      <c r="G53" s="12">
        <f>IF($A53="","",TEXT($A53,"yyyy-mm"))</f>
        <v/>
      </c>
    </row>
    <row r="54">
      <c r="A54" s="7" t="n"/>
      <c r="B54" s="8" t="n"/>
      <c r="C54" s="8" t="n"/>
      <c r="D54" s="9" t="n"/>
      <c r="E54" s="10" t="n"/>
      <c r="F54" s="11">
        <f>IF($A54="","",IF($E54=0,0,IFERROR($D54/$E54,0)))</f>
        <v/>
      </c>
      <c r="G54" s="12">
        <f>IF($A54="","",TEXT($A54,"yyyy-mm"))</f>
        <v/>
      </c>
    </row>
    <row r="55">
      <c r="A55" s="7" t="n"/>
      <c r="B55" s="8" t="n"/>
      <c r="C55" s="8" t="n"/>
      <c r="D55" s="9" t="n"/>
      <c r="E55" s="10" t="n"/>
      <c r="F55" s="11">
        <f>IF($A55="","",IF($E55=0,0,IFERROR($D55/$E55,0)))</f>
        <v/>
      </c>
      <c r="G55" s="12">
        <f>IF($A55="","",TEXT($A55,"yyyy-mm"))</f>
        <v/>
      </c>
    </row>
    <row r="56">
      <c r="A56" s="7" t="n"/>
      <c r="B56" s="8" t="n"/>
      <c r="C56" s="8" t="n"/>
      <c r="D56" s="9" t="n"/>
      <c r="E56" s="10" t="n"/>
      <c r="F56" s="11">
        <f>IF($A56="","",IF($E56=0,0,IFERROR($D56/$E56,0)))</f>
        <v/>
      </c>
      <c r="G56" s="12">
        <f>IF($A56="","",TEXT($A56,"yyyy-mm"))</f>
        <v/>
      </c>
    </row>
    <row r="57">
      <c r="A57" s="7" t="n"/>
      <c r="B57" s="8" t="n"/>
      <c r="C57" s="8" t="n"/>
      <c r="D57" s="9" t="n"/>
      <c r="E57" s="10" t="n"/>
      <c r="F57" s="11">
        <f>IF($A57="","",IF($E57=0,0,IFERROR($D57/$E57,0)))</f>
        <v/>
      </c>
      <c r="G57" s="12">
        <f>IF($A57="","",TEXT($A57,"yyyy-mm"))</f>
        <v/>
      </c>
    </row>
    <row r="58">
      <c r="A58" s="7" t="n"/>
      <c r="B58" s="8" t="n"/>
      <c r="C58" s="8" t="n"/>
      <c r="D58" s="9" t="n"/>
      <c r="E58" s="10" t="n"/>
      <c r="F58" s="11">
        <f>IF($A58="","",IF($E58=0,0,IFERROR($D58/$E58,0)))</f>
        <v/>
      </c>
      <c r="G58" s="12">
        <f>IF($A58="","",TEXT($A58,"yyyy-mm"))</f>
        <v/>
      </c>
    </row>
    <row r="59">
      <c r="A59" s="7" t="n"/>
      <c r="B59" s="8" t="n"/>
      <c r="C59" s="8" t="n"/>
      <c r="D59" s="9" t="n"/>
      <c r="E59" s="10" t="n"/>
      <c r="F59" s="11">
        <f>IF($A59="","",IF($E59=0,0,IFERROR($D59/$E59,0)))</f>
        <v/>
      </c>
      <c r="G59" s="12">
        <f>IF($A59="","",TEXT($A59,"yyyy-mm"))</f>
        <v/>
      </c>
    </row>
    <row r="60">
      <c r="A60" s="7" t="n"/>
      <c r="B60" s="8" t="n"/>
      <c r="C60" s="8" t="n"/>
      <c r="D60" s="9" t="n"/>
      <c r="E60" s="10" t="n"/>
      <c r="F60" s="11">
        <f>IF($A60="","",IF($E60=0,0,IFERROR($D60/$E60,0)))</f>
        <v/>
      </c>
      <c r="G60" s="12">
        <f>IF($A60="","",TEXT($A60,"yyyy-mm"))</f>
        <v/>
      </c>
    </row>
    <row r="61">
      <c r="A61" s="7" t="n"/>
      <c r="B61" s="8" t="n"/>
      <c r="C61" s="8" t="n"/>
      <c r="D61" s="9" t="n"/>
      <c r="E61" s="10" t="n"/>
      <c r="F61" s="11">
        <f>IF($A61="","",IF($E61=0,0,IFERROR($D61/$E61,0)))</f>
        <v/>
      </c>
      <c r="G61" s="12">
        <f>IF($A61="","",TEXT($A61,"yyyy-mm"))</f>
        <v/>
      </c>
    </row>
    <row r="62">
      <c r="A62" s="7" t="n"/>
      <c r="B62" s="8" t="n"/>
      <c r="C62" s="8" t="n"/>
      <c r="D62" s="9" t="n"/>
      <c r="E62" s="10" t="n"/>
      <c r="F62" s="11">
        <f>IF($A62="","",IF($E62=0,0,IFERROR($D62/$E62,0)))</f>
        <v/>
      </c>
      <c r="G62" s="12">
        <f>IF($A62="","",TEXT($A62,"yyyy-mm"))</f>
        <v/>
      </c>
    </row>
    <row r="63">
      <c r="A63" s="7" t="n"/>
      <c r="B63" s="8" t="n"/>
      <c r="C63" s="8" t="n"/>
      <c r="D63" s="9" t="n"/>
      <c r="E63" s="10" t="n"/>
      <c r="F63" s="11">
        <f>IF($A63="","",IF($E63=0,0,IFERROR($D63/$E63,0)))</f>
        <v/>
      </c>
      <c r="G63" s="12">
        <f>IF($A63="","",TEXT($A63,"yyyy-mm"))</f>
        <v/>
      </c>
    </row>
    <row r="64">
      <c r="A64" s="7" t="n"/>
      <c r="B64" s="8" t="n"/>
      <c r="C64" s="8" t="n"/>
      <c r="D64" s="9" t="n"/>
      <c r="E64" s="10" t="n"/>
      <c r="F64" s="11">
        <f>IF($A64="","",IF($E64=0,0,IFERROR($D64/$E64,0)))</f>
        <v/>
      </c>
      <c r="G64" s="12">
        <f>IF($A64="","",TEXT($A64,"yyyy-mm"))</f>
        <v/>
      </c>
    </row>
    <row r="65">
      <c r="A65" s="7" t="n"/>
      <c r="B65" s="8" t="n"/>
      <c r="C65" s="8" t="n"/>
      <c r="D65" s="9" t="n"/>
      <c r="E65" s="10" t="n"/>
      <c r="F65" s="11">
        <f>IF($A65="","",IF($E65=0,0,IFERROR($D65/$E65,0)))</f>
        <v/>
      </c>
      <c r="G65" s="12">
        <f>IF($A65="","",TEXT($A65,"yyyy-mm"))</f>
        <v/>
      </c>
    </row>
    <row r="66">
      <c r="A66" s="7" t="n"/>
      <c r="B66" s="8" t="n"/>
      <c r="C66" s="8" t="n"/>
      <c r="D66" s="9" t="n"/>
      <c r="E66" s="10" t="n"/>
      <c r="F66" s="11">
        <f>IF($A66="","",IF($E66=0,0,IFERROR($D66/$E66,0)))</f>
        <v/>
      </c>
      <c r="G66" s="12">
        <f>IF($A66="","",TEXT($A66,"yyyy-mm"))</f>
        <v/>
      </c>
    </row>
    <row r="67">
      <c r="A67" s="7" t="n"/>
      <c r="B67" s="8" t="n"/>
      <c r="C67" s="8" t="n"/>
      <c r="D67" s="9" t="n"/>
      <c r="E67" s="10" t="n"/>
      <c r="F67" s="11">
        <f>IF($A67="","",IF($E67=0,0,IFERROR($D67/$E67,0)))</f>
        <v/>
      </c>
      <c r="G67" s="12">
        <f>IF($A67="","",TEXT($A67,"yyyy-mm"))</f>
        <v/>
      </c>
    </row>
    <row r="68">
      <c r="A68" s="7" t="n"/>
      <c r="B68" s="8" t="n"/>
      <c r="C68" s="8" t="n"/>
      <c r="D68" s="9" t="n"/>
      <c r="E68" s="10" t="n"/>
      <c r="F68" s="11">
        <f>IF($A68="","",IF($E68=0,0,IFERROR($D68/$E68,0)))</f>
        <v/>
      </c>
      <c r="G68" s="12">
        <f>IF($A68="","",TEXT($A68,"yyyy-mm"))</f>
        <v/>
      </c>
    </row>
    <row r="69">
      <c r="A69" s="7" t="n"/>
      <c r="B69" s="8" t="n"/>
      <c r="C69" s="8" t="n"/>
      <c r="D69" s="9" t="n"/>
      <c r="E69" s="10" t="n"/>
      <c r="F69" s="11">
        <f>IF($A69="","",IF($E69=0,0,IFERROR($D69/$E69,0)))</f>
        <v/>
      </c>
      <c r="G69" s="12">
        <f>IF($A69="","",TEXT($A69,"yyyy-mm"))</f>
        <v/>
      </c>
    </row>
    <row r="70">
      <c r="A70" s="7" t="n"/>
      <c r="B70" s="8" t="n"/>
      <c r="C70" s="8" t="n"/>
      <c r="D70" s="9" t="n"/>
      <c r="E70" s="10" t="n"/>
      <c r="F70" s="11">
        <f>IF($A70="","",IF($E70=0,0,IFERROR($D70/$E70,0)))</f>
        <v/>
      </c>
      <c r="G70" s="12">
        <f>IF($A70="","",TEXT($A70,"yyyy-mm"))</f>
        <v/>
      </c>
    </row>
    <row r="71">
      <c r="A71" s="7" t="n"/>
      <c r="B71" s="8" t="n"/>
      <c r="C71" s="8" t="n"/>
      <c r="D71" s="9" t="n"/>
      <c r="E71" s="10" t="n"/>
      <c r="F71" s="11">
        <f>IF($A71="","",IF($E71=0,0,IFERROR($D71/$E71,0)))</f>
        <v/>
      </c>
      <c r="G71" s="12">
        <f>IF($A71="","",TEXT($A71,"yyyy-mm"))</f>
        <v/>
      </c>
    </row>
    <row r="72">
      <c r="A72" s="7" t="n"/>
      <c r="B72" s="8" t="n"/>
      <c r="C72" s="8" t="n"/>
      <c r="D72" s="9" t="n"/>
      <c r="E72" s="10" t="n"/>
      <c r="F72" s="11">
        <f>IF($A72="","",IF($E72=0,0,IFERROR($D72/$E72,0)))</f>
        <v/>
      </c>
      <c r="G72" s="12">
        <f>IF($A72="","",TEXT($A72,"yyyy-mm"))</f>
        <v/>
      </c>
    </row>
    <row r="73">
      <c r="A73" s="7" t="n"/>
      <c r="B73" s="8" t="n"/>
      <c r="C73" s="8" t="n"/>
      <c r="D73" s="9" t="n"/>
      <c r="E73" s="10" t="n"/>
      <c r="F73" s="11">
        <f>IF($A73="","",IF($E73=0,0,IFERROR($D73/$E73,0)))</f>
        <v/>
      </c>
      <c r="G73" s="12">
        <f>IF($A73="","",TEXT($A73,"yyyy-mm"))</f>
        <v/>
      </c>
    </row>
    <row r="74">
      <c r="A74" s="7" t="n"/>
      <c r="B74" s="8" t="n"/>
      <c r="C74" s="8" t="n"/>
      <c r="D74" s="9" t="n"/>
      <c r="E74" s="10" t="n"/>
      <c r="F74" s="11">
        <f>IF($A74="","",IF($E74=0,0,IFERROR($D74/$E74,0)))</f>
        <v/>
      </c>
      <c r="G74" s="12">
        <f>IF($A74="","",TEXT($A74,"yyyy-mm"))</f>
        <v/>
      </c>
    </row>
    <row r="75">
      <c r="A75" s="7" t="n"/>
      <c r="B75" s="8" t="n"/>
      <c r="C75" s="8" t="n"/>
      <c r="D75" s="9" t="n"/>
      <c r="E75" s="10" t="n"/>
      <c r="F75" s="11">
        <f>IF($A75="","",IF($E75=0,0,IFERROR($D75/$E75,0)))</f>
        <v/>
      </c>
      <c r="G75" s="12">
        <f>IF($A75="","",TEXT($A75,"yyyy-mm"))</f>
        <v/>
      </c>
    </row>
    <row r="76">
      <c r="A76" s="7" t="n"/>
      <c r="B76" s="8" t="n"/>
      <c r="C76" s="8" t="n"/>
      <c r="D76" s="9" t="n"/>
      <c r="E76" s="10" t="n"/>
      <c r="F76" s="11">
        <f>IF($A76="","",IF($E76=0,0,IFERROR($D76/$E76,0)))</f>
        <v/>
      </c>
      <c r="G76" s="12">
        <f>IF($A76="","",TEXT($A76,"yyyy-mm"))</f>
        <v/>
      </c>
    </row>
    <row r="77">
      <c r="A77" s="7" t="n"/>
      <c r="B77" s="8" t="n"/>
      <c r="C77" s="8" t="n"/>
      <c r="D77" s="9" t="n"/>
      <c r="E77" s="10" t="n"/>
      <c r="F77" s="11">
        <f>IF($A77="","",IF($E77=0,0,IFERROR($D77/$E77,0)))</f>
        <v/>
      </c>
      <c r="G77" s="12">
        <f>IF($A77="","",TEXT($A77,"yyyy-mm"))</f>
        <v/>
      </c>
    </row>
    <row r="78">
      <c r="A78" s="7" t="n"/>
      <c r="B78" s="8" t="n"/>
      <c r="C78" s="8" t="n"/>
      <c r="D78" s="9" t="n"/>
      <c r="E78" s="10" t="n"/>
      <c r="F78" s="11">
        <f>IF($A78="","",IF($E78=0,0,IFERROR($D78/$E78,0)))</f>
        <v/>
      </c>
      <c r="G78" s="12">
        <f>IF($A78="","",TEXT($A78,"yyyy-mm"))</f>
        <v/>
      </c>
    </row>
    <row r="79">
      <c r="A79" s="7" t="n"/>
      <c r="B79" s="8" t="n"/>
      <c r="C79" s="8" t="n"/>
      <c r="D79" s="9" t="n"/>
      <c r="E79" s="10" t="n"/>
      <c r="F79" s="11">
        <f>IF($A79="","",IF($E79=0,0,IFERROR($D79/$E79,0)))</f>
        <v/>
      </c>
      <c r="G79" s="12">
        <f>IF($A79="","",TEXT($A79,"yyyy-mm"))</f>
        <v/>
      </c>
    </row>
    <row r="80">
      <c r="A80" s="7" t="n"/>
      <c r="B80" s="8" t="n"/>
      <c r="C80" s="8" t="n"/>
      <c r="D80" s="9" t="n"/>
      <c r="E80" s="10" t="n"/>
      <c r="F80" s="11">
        <f>IF($A80="","",IF($E80=0,0,IFERROR($D80/$E80,0)))</f>
        <v/>
      </c>
      <c r="G80" s="12">
        <f>IF($A80="","",TEXT($A80,"yyyy-mm"))</f>
        <v/>
      </c>
    </row>
    <row r="81">
      <c r="A81" s="7" t="n"/>
      <c r="B81" s="8" t="n"/>
      <c r="C81" s="8" t="n"/>
      <c r="D81" s="9" t="n"/>
      <c r="E81" s="10" t="n"/>
      <c r="F81" s="11">
        <f>IF($A81="","",IF($E81=0,0,IFERROR($D81/$E81,0)))</f>
        <v/>
      </c>
      <c r="G81" s="12">
        <f>IF($A81="","",TEXT($A81,"yyyy-mm"))</f>
        <v/>
      </c>
    </row>
    <row r="82">
      <c r="A82" s="7" t="n"/>
      <c r="B82" s="8" t="n"/>
      <c r="C82" s="8" t="n"/>
      <c r="D82" s="9" t="n"/>
      <c r="E82" s="10" t="n"/>
      <c r="F82" s="11">
        <f>IF($A82="","",IF($E82=0,0,IFERROR($D82/$E82,0)))</f>
        <v/>
      </c>
      <c r="G82" s="12">
        <f>IF($A82="","",TEXT($A82,"yyyy-mm"))</f>
        <v/>
      </c>
    </row>
    <row r="83">
      <c r="A83" s="7" t="n"/>
      <c r="B83" s="8" t="n"/>
      <c r="C83" s="8" t="n"/>
      <c r="D83" s="9" t="n"/>
      <c r="E83" s="10" t="n"/>
      <c r="F83" s="11">
        <f>IF($A83="","",IF($E83=0,0,IFERROR($D83/$E83,0)))</f>
        <v/>
      </c>
      <c r="G83" s="12">
        <f>IF($A83="","",TEXT($A83,"yyyy-mm"))</f>
        <v/>
      </c>
    </row>
    <row r="84">
      <c r="A84" s="7" t="n"/>
      <c r="B84" s="8" t="n"/>
      <c r="C84" s="8" t="n"/>
      <c r="D84" s="9" t="n"/>
      <c r="E84" s="10" t="n"/>
      <c r="F84" s="11">
        <f>IF($A84="","",IF($E84=0,0,IFERROR($D84/$E84,0)))</f>
        <v/>
      </c>
      <c r="G84" s="12">
        <f>IF($A84="","",TEXT($A84,"yyyy-mm"))</f>
        <v/>
      </c>
    </row>
    <row r="85">
      <c r="A85" s="7" t="n"/>
      <c r="B85" s="8" t="n"/>
      <c r="C85" s="8" t="n"/>
      <c r="D85" s="9" t="n"/>
      <c r="E85" s="10" t="n"/>
      <c r="F85" s="11">
        <f>IF($A85="","",IF($E85=0,0,IFERROR($D85/$E85,0)))</f>
        <v/>
      </c>
      <c r="G85" s="12">
        <f>IF($A85="","",TEXT($A85,"yyyy-mm"))</f>
        <v/>
      </c>
    </row>
    <row r="86">
      <c r="A86" s="7" t="n"/>
      <c r="B86" s="8" t="n"/>
      <c r="C86" s="8" t="n"/>
      <c r="D86" s="9" t="n"/>
      <c r="E86" s="10" t="n"/>
      <c r="F86" s="11">
        <f>IF($A86="","",IF($E86=0,0,IFERROR($D86/$E86,0)))</f>
        <v/>
      </c>
      <c r="G86" s="12">
        <f>IF($A86="","",TEXT($A86,"yyyy-mm"))</f>
        <v/>
      </c>
    </row>
    <row r="87">
      <c r="A87" s="7" t="n"/>
      <c r="B87" s="8" t="n"/>
      <c r="C87" s="8" t="n"/>
      <c r="D87" s="9" t="n"/>
      <c r="E87" s="10" t="n"/>
      <c r="F87" s="11">
        <f>IF($A87="","",IF($E87=0,0,IFERROR($D87/$E87,0)))</f>
        <v/>
      </c>
      <c r="G87" s="12">
        <f>IF($A87="","",TEXT($A87,"yyyy-mm"))</f>
        <v/>
      </c>
    </row>
    <row r="88">
      <c r="A88" s="7" t="n"/>
      <c r="B88" s="8" t="n"/>
      <c r="C88" s="8" t="n"/>
      <c r="D88" s="9" t="n"/>
      <c r="E88" s="10" t="n"/>
      <c r="F88" s="11">
        <f>IF($A88="","",IF($E88=0,0,IFERROR($D88/$E88,0)))</f>
        <v/>
      </c>
      <c r="G88" s="12">
        <f>IF($A88="","",TEXT($A88,"yyyy-mm"))</f>
        <v/>
      </c>
    </row>
    <row r="89">
      <c r="A89" s="7" t="n"/>
      <c r="B89" s="8" t="n"/>
      <c r="C89" s="8" t="n"/>
      <c r="D89" s="9" t="n"/>
      <c r="E89" s="10" t="n"/>
      <c r="F89" s="11">
        <f>IF($A89="","",IF($E89=0,0,IFERROR($D89/$E89,0)))</f>
        <v/>
      </c>
      <c r="G89" s="12">
        <f>IF($A89="","",TEXT($A89,"yyyy-mm"))</f>
        <v/>
      </c>
    </row>
    <row r="90">
      <c r="A90" s="7" t="n"/>
      <c r="B90" s="8" t="n"/>
      <c r="C90" s="8" t="n"/>
      <c r="D90" s="9" t="n"/>
      <c r="E90" s="10" t="n"/>
      <c r="F90" s="11">
        <f>IF($A90="","",IF($E90=0,0,IFERROR($D90/$E90,0)))</f>
        <v/>
      </c>
      <c r="G90" s="12">
        <f>IF($A90="","",TEXT($A90,"yyyy-mm"))</f>
        <v/>
      </c>
    </row>
    <row r="91">
      <c r="A91" s="7" t="n"/>
      <c r="B91" s="8" t="n"/>
      <c r="C91" s="8" t="n"/>
      <c r="D91" s="9" t="n"/>
      <c r="E91" s="10" t="n"/>
      <c r="F91" s="11">
        <f>IF($A91="","",IF($E91=0,0,IFERROR($D91/$E91,0)))</f>
        <v/>
      </c>
      <c r="G91" s="12">
        <f>IF($A91="","",TEXT($A91,"yyyy-mm"))</f>
        <v/>
      </c>
    </row>
    <row r="92">
      <c r="A92" s="7" t="n"/>
      <c r="B92" s="8" t="n"/>
      <c r="C92" s="8" t="n"/>
      <c r="D92" s="9" t="n"/>
      <c r="E92" s="10" t="n"/>
      <c r="F92" s="11">
        <f>IF($A92="","",IF($E92=0,0,IFERROR($D92/$E92,0)))</f>
        <v/>
      </c>
      <c r="G92" s="12">
        <f>IF($A92="","",TEXT($A92,"yyyy-mm"))</f>
        <v/>
      </c>
    </row>
    <row r="93">
      <c r="A93" s="7" t="n"/>
      <c r="B93" s="8" t="n"/>
      <c r="C93" s="8" t="n"/>
      <c r="D93" s="9" t="n"/>
      <c r="E93" s="10" t="n"/>
      <c r="F93" s="11">
        <f>IF($A93="","",IF($E93=0,0,IFERROR($D93/$E93,0)))</f>
        <v/>
      </c>
      <c r="G93" s="12">
        <f>IF($A93="","",TEXT($A93,"yyyy-mm"))</f>
        <v/>
      </c>
    </row>
    <row r="94">
      <c r="A94" s="7" t="n"/>
      <c r="B94" s="8" t="n"/>
      <c r="C94" s="8" t="n"/>
      <c r="D94" s="9" t="n"/>
      <c r="E94" s="10" t="n"/>
      <c r="F94" s="11">
        <f>IF($A94="","",IF($E94=0,0,IFERROR($D94/$E94,0)))</f>
        <v/>
      </c>
      <c r="G94" s="12">
        <f>IF($A94="","",TEXT($A94,"yyyy-mm"))</f>
        <v/>
      </c>
    </row>
    <row r="95">
      <c r="A95" s="7" t="n"/>
      <c r="B95" s="8" t="n"/>
      <c r="C95" s="8" t="n"/>
      <c r="D95" s="9" t="n"/>
      <c r="E95" s="10" t="n"/>
      <c r="F95" s="11">
        <f>IF($A95="","",IF($E95=0,0,IFERROR($D95/$E95,0)))</f>
        <v/>
      </c>
      <c r="G95" s="12">
        <f>IF($A95="","",TEXT($A95,"yyyy-mm"))</f>
        <v/>
      </c>
    </row>
    <row r="96">
      <c r="A96" s="7" t="n"/>
      <c r="B96" s="8" t="n"/>
      <c r="C96" s="8" t="n"/>
      <c r="D96" s="9" t="n"/>
      <c r="E96" s="10" t="n"/>
      <c r="F96" s="11">
        <f>IF($A96="","",IF($E96=0,0,IFERROR($D96/$E96,0)))</f>
        <v/>
      </c>
      <c r="G96" s="12">
        <f>IF($A96="","",TEXT($A96,"yyyy-mm"))</f>
        <v/>
      </c>
    </row>
    <row r="97">
      <c r="A97" s="7" t="n"/>
      <c r="B97" s="8" t="n"/>
      <c r="C97" s="8" t="n"/>
      <c r="D97" s="9" t="n"/>
      <c r="E97" s="10" t="n"/>
      <c r="F97" s="11">
        <f>IF($A97="","",IF($E97=0,0,IFERROR($D97/$E97,0)))</f>
        <v/>
      </c>
      <c r="G97" s="12">
        <f>IF($A97="","",TEXT($A97,"yyyy-mm"))</f>
        <v/>
      </c>
    </row>
    <row r="98">
      <c r="A98" s="7" t="n"/>
      <c r="B98" s="8" t="n"/>
      <c r="C98" s="8" t="n"/>
      <c r="D98" s="9" t="n"/>
      <c r="E98" s="10" t="n"/>
      <c r="F98" s="11">
        <f>IF($A98="","",IF($E98=0,0,IFERROR($D98/$E98,0)))</f>
        <v/>
      </c>
      <c r="G98" s="12">
        <f>IF($A98="","",TEXT($A98,"yyyy-mm"))</f>
        <v/>
      </c>
    </row>
    <row r="99">
      <c r="A99" s="7" t="n"/>
      <c r="B99" s="8" t="n"/>
      <c r="C99" s="8" t="n"/>
      <c r="D99" s="9" t="n"/>
      <c r="E99" s="10" t="n"/>
      <c r="F99" s="11">
        <f>IF($A99="","",IF($E99=0,0,IFERROR($D99/$E99,0)))</f>
        <v/>
      </c>
      <c r="G99" s="12">
        <f>IF($A99="","",TEXT($A99,"yyyy-mm"))</f>
        <v/>
      </c>
    </row>
    <row r="100">
      <c r="A100" s="7" t="n"/>
      <c r="B100" s="8" t="n"/>
      <c r="C100" s="8" t="n"/>
      <c r="D100" s="9" t="n"/>
      <c r="E100" s="10" t="n"/>
      <c r="F100" s="11">
        <f>IF($A100="","",IF($E100=0,0,IFERROR($D100/$E100,0)))</f>
        <v/>
      </c>
      <c r="G100" s="12">
        <f>IF($A100="","",TEXT($A100,"yyyy-mm"))</f>
        <v/>
      </c>
    </row>
    <row r="101">
      <c r="A101" s="7" t="n"/>
      <c r="B101" s="8" t="n"/>
      <c r="C101" s="8" t="n"/>
      <c r="D101" s="9" t="n"/>
      <c r="E101" s="10" t="n"/>
      <c r="F101" s="11">
        <f>IF($A101="","",IF($E101=0,0,IFERROR($D101/$E101,0)))</f>
        <v/>
      </c>
      <c r="G101" s="12">
        <f>IF($A101="","",TEXT($A101,"yyyy-mm"))</f>
        <v/>
      </c>
    </row>
    <row r="102">
      <c r="A102" s="7" t="n"/>
      <c r="B102" s="8" t="n"/>
      <c r="C102" s="8" t="n"/>
      <c r="D102" s="9" t="n"/>
      <c r="E102" s="10" t="n"/>
      <c r="F102" s="11">
        <f>IF($A102="","",IF($E102=0,0,IFERROR($D102/$E102,0)))</f>
        <v/>
      </c>
      <c r="G102" s="12">
        <f>IF($A102="","",TEXT($A102,"yyyy-mm"))</f>
        <v/>
      </c>
    </row>
    <row r="103">
      <c r="A103" s="7" t="n"/>
      <c r="B103" s="8" t="n"/>
      <c r="C103" s="8" t="n"/>
      <c r="D103" s="9" t="n"/>
      <c r="E103" s="10" t="n"/>
      <c r="F103" s="11">
        <f>IF($A103="","",IF($E103=0,0,IFERROR($D103/$E103,0)))</f>
        <v/>
      </c>
      <c r="G103" s="12">
        <f>IF($A103="","",TEXT($A103,"yyyy-mm"))</f>
        <v/>
      </c>
    </row>
    <row r="104">
      <c r="A104" s="7" t="n"/>
      <c r="B104" s="8" t="n"/>
      <c r="C104" s="8" t="n"/>
      <c r="D104" s="9" t="n"/>
      <c r="E104" s="10" t="n"/>
      <c r="F104" s="11">
        <f>IF($A104="","",IF($E104=0,0,IFERROR($D104/$E104,0)))</f>
        <v/>
      </c>
      <c r="G104" s="12">
        <f>IF($A104="","",TEXT($A104,"yyyy-mm"))</f>
        <v/>
      </c>
    </row>
    <row r="105">
      <c r="A105" s="7" t="n"/>
      <c r="B105" s="8" t="n"/>
      <c r="C105" s="8" t="n"/>
      <c r="D105" s="9" t="n"/>
      <c r="E105" s="10" t="n"/>
      <c r="F105" s="11">
        <f>IF($A105="","",IF($E105=0,0,IFERROR($D105/$E105,0)))</f>
        <v/>
      </c>
      <c r="G105" s="12">
        <f>IF($A105="","",TEXT($A105,"yyyy-mm"))</f>
        <v/>
      </c>
    </row>
    <row r="106">
      <c r="A106" s="7" t="n"/>
      <c r="B106" s="8" t="n"/>
      <c r="C106" s="8" t="n"/>
      <c r="D106" s="9" t="n"/>
      <c r="E106" s="10" t="n"/>
      <c r="F106" s="11">
        <f>IF($A106="","",IF($E106=0,0,IFERROR($D106/$E106,0)))</f>
        <v/>
      </c>
      <c r="G106" s="12">
        <f>IF($A106="","",TEXT($A106,"yyyy-mm"))</f>
        <v/>
      </c>
    </row>
    <row r="107">
      <c r="A107" s="7" t="n"/>
      <c r="B107" s="8" t="n"/>
      <c r="C107" s="8" t="n"/>
      <c r="D107" s="9" t="n"/>
      <c r="E107" s="10" t="n"/>
      <c r="F107" s="11">
        <f>IF($A107="","",IF($E107=0,0,IFERROR($D107/$E107,0)))</f>
        <v/>
      </c>
      <c r="G107" s="12">
        <f>IF($A107="","",TEXT($A107,"yyyy-mm"))</f>
        <v/>
      </c>
    </row>
    <row r="108">
      <c r="A108" s="7" t="n"/>
      <c r="B108" s="8" t="n"/>
      <c r="C108" s="8" t="n"/>
      <c r="D108" s="9" t="n"/>
      <c r="E108" s="10" t="n"/>
      <c r="F108" s="11">
        <f>IF($A108="","",IF($E108=0,0,IFERROR($D108/$E108,0)))</f>
        <v/>
      </c>
      <c r="G108" s="12">
        <f>IF($A108="","",TEXT($A108,"yyyy-mm"))</f>
        <v/>
      </c>
    </row>
    <row r="109">
      <c r="A109" s="7" t="n"/>
      <c r="B109" s="8" t="n"/>
      <c r="C109" s="8" t="n"/>
      <c r="D109" s="9" t="n"/>
      <c r="E109" s="10" t="n"/>
      <c r="F109" s="11">
        <f>IF($A109="","",IF($E109=0,0,IFERROR($D109/$E109,0)))</f>
        <v/>
      </c>
      <c r="G109" s="12">
        <f>IF($A109="","",TEXT($A109,"yyyy-mm"))</f>
        <v/>
      </c>
    </row>
    <row r="110">
      <c r="A110" s="7" t="n"/>
      <c r="B110" s="8" t="n"/>
      <c r="C110" s="8" t="n"/>
      <c r="D110" s="9" t="n"/>
      <c r="E110" s="10" t="n"/>
      <c r="F110" s="11">
        <f>IF($A110="","",IF($E110=0,0,IFERROR($D110/$E110,0)))</f>
        <v/>
      </c>
      <c r="G110" s="12">
        <f>IF($A110="","",TEXT($A110,"yyyy-mm"))</f>
        <v/>
      </c>
    </row>
    <row r="111">
      <c r="A111" s="7" t="n"/>
      <c r="B111" s="8" t="n"/>
      <c r="C111" s="8" t="n"/>
      <c r="D111" s="9" t="n"/>
      <c r="E111" s="10" t="n"/>
      <c r="F111" s="11">
        <f>IF($A111="","",IF($E111=0,0,IFERROR($D111/$E111,0)))</f>
        <v/>
      </c>
      <c r="G111" s="12">
        <f>IF($A111="","",TEXT($A111,"yyyy-mm"))</f>
        <v/>
      </c>
    </row>
    <row r="112">
      <c r="A112" s="7" t="n"/>
      <c r="B112" s="8" t="n"/>
      <c r="C112" s="8" t="n"/>
      <c r="D112" s="9" t="n"/>
      <c r="E112" s="10" t="n"/>
      <c r="F112" s="11">
        <f>IF($A112="","",IF($E112=0,0,IFERROR($D112/$E112,0)))</f>
        <v/>
      </c>
      <c r="G112" s="12">
        <f>IF($A112="","",TEXT($A112,"yyyy-mm"))</f>
        <v/>
      </c>
    </row>
    <row r="113">
      <c r="A113" s="7" t="n"/>
      <c r="B113" s="8" t="n"/>
      <c r="C113" s="8" t="n"/>
      <c r="D113" s="9" t="n"/>
      <c r="E113" s="10" t="n"/>
      <c r="F113" s="11">
        <f>IF($A113="","",IF($E113=0,0,IFERROR($D113/$E113,0)))</f>
        <v/>
      </c>
      <c r="G113" s="12">
        <f>IF($A113="","",TEXT($A113,"yyyy-mm"))</f>
        <v/>
      </c>
    </row>
    <row r="114">
      <c r="A114" s="7" t="n"/>
      <c r="B114" s="8" t="n"/>
      <c r="C114" s="8" t="n"/>
      <c r="D114" s="9" t="n"/>
      <c r="E114" s="10" t="n"/>
      <c r="F114" s="11">
        <f>IF($A114="","",IF($E114=0,0,IFERROR($D114/$E114,0)))</f>
        <v/>
      </c>
      <c r="G114" s="12">
        <f>IF($A114="","",TEXT($A114,"yyyy-mm"))</f>
        <v/>
      </c>
    </row>
    <row r="115">
      <c r="A115" s="7" t="n"/>
      <c r="B115" s="8" t="n"/>
      <c r="C115" s="8" t="n"/>
      <c r="D115" s="9" t="n"/>
      <c r="E115" s="10" t="n"/>
      <c r="F115" s="11">
        <f>IF($A115="","",IF($E115=0,0,IFERROR($D115/$E115,0)))</f>
        <v/>
      </c>
      <c r="G115" s="12">
        <f>IF($A115="","",TEXT($A115,"yyyy-mm"))</f>
        <v/>
      </c>
    </row>
    <row r="116">
      <c r="A116" s="7" t="n"/>
      <c r="B116" s="8" t="n"/>
      <c r="C116" s="8" t="n"/>
      <c r="D116" s="9" t="n"/>
      <c r="E116" s="10" t="n"/>
      <c r="F116" s="11">
        <f>IF($A116="","",IF($E116=0,0,IFERROR($D116/$E116,0)))</f>
        <v/>
      </c>
      <c r="G116" s="12">
        <f>IF($A116="","",TEXT($A116,"yyyy-mm"))</f>
        <v/>
      </c>
    </row>
    <row r="117">
      <c r="A117" s="7" t="n"/>
      <c r="B117" s="8" t="n"/>
      <c r="C117" s="8" t="n"/>
      <c r="D117" s="9" t="n"/>
      <c r="E117" s="10" t="n"/>
      <c r="F117" s="11">
        <f>IF($A117="","",IF($E117=0,0,IFERROR($D117/$E117,0)))</f>
        <v/>
      </c>
      <c r="G117" s="12">
        <f>IF($A117="","",TEXT($A117,"yyyy-mm"))</f>
        <v/>
      </c>
    </row>
    <row r="118">
      <c r="A118" s="7" t="n"/>
      <c r="B118" s="8" t="n"/>
      <c r="C118" s="8" t="n"/>
      <c r="D118" s="9" t="n"/>
      <c r="E118" s="10" t="n"/>
      <c r="F118" s="11">
        <f>IF($A118="","",IF($E118=0,0,IFERROR($D118/$E118,0)))</f>
        <v/>
      </c>
      <c r="G118" s="12">
        <f>IF($A118="","",TEXT($A118,"yyyy-mm"))</f>
        <v/>
      </c>
    </row>
    <row r="119">
      <c r="A119" s="7" t="n"/>
      <c r="B119" s="8" t="n"/>
      <c r="C119" s="8" t="n"/>
      <c r="D119" s="9" t="n"/>
      <c r="E119" s="10" t="n"/>
      <c r="F119" s="11">
        <f>IF($A119="","",IF($E119=0,0,IFERROR($D119/$E119,0)))</f>
        <v/>
      </c>
      <c r="G119" s="12">
        <f>IF($A119="","",TEXT($A119,"yyyy-mm"))</f>
        <v/>
      </c>
    </row>
    <row r="120">
      <c r="A120" s="7" t="n"/>
      <c r="B120" s="8" t="n"/>
      <c r="C120" s="8" t="n"/>
      <c r="D120" s="9" t="n"/>
      <c r="E120" s="10" t="n"/>
      <c r="F120" s="11">
        <f>IF($A120="","",IF($E120=0,0,IFERROR($D120/$E120,0)))</f>
        <v/>
      </c>
      <c r="G120" s="12">
        <f>IF($A120="","",TEXT($A120,"yyyy-mm"))</f>
        <v/>
      </c>
    </row>
    <row r="121">
      <c r="A121" s="7" t="n"/>
      <c r="B121" s="8" t="n"/>
      <c r="C121" s="8" t="n"/>
      <c r="D121" s="9" t="n"/>
      <c r="E121" s="10" t="n"/>
      <c r="F121" s="11">
        <f>IF($A121="","",IF($E121=0,0,IFERROR($D121/$E121,0)))</f>
        <v/>
      </c>
      <c r="G121" s="12">
        <f>IF($A121="","",TEXT($A121,"yyyy-mm"))</f>
        <v/>
      </c>
    </row>
    <row r="122">
      <c r="A122" s="7" t="n"/>
      <c r="B122" s="8" t="n"/>
      <c r="C122" s="8" t="n"/>
      <c r="D122" s="9" t="n"/>
      <c r="E122" s="10" t="n"/>
      <c r="F122" s="11">
        <f>IF($A122="","",IF($E122=0,0,IFERROR($D122/$E122,0)))</f>
        <v/>
      </c>
      <c r="G122" s="12">
        <f>IF($A122="","",TEXT($A122,"yyyy-mm"))</f>
        <v/>
      </c>
    </row>
    <row r="123">
      <c r="A123" s="7" t="n"/>
      <c r="B123" s="8" t="n"/>
      <c r="C123" s="8" t="n"/>
      <c r="D123" s="9" t="n"/>
      <c r="E123" s="10" t="n"/>
      <c r="F123" s="11">
        <f>IF($A123="","",IF($E123=0,0,IFERROR($D123/$E123,0)))</f>
        <v/>
      </c>
      <c r="G123" s="12">
        <f>IF($A123="","",TEXT($A123,"yyyy-mm"))</f>
        <v/>
      </c>
    </row>
    <row r="124">
      <c r="A124" s="7" t="n"/>
      <c r="B124" s="8" t="n"/>
      <c r="C124" s="8" t="n"/>
      <c r="D124" s="9" t="n"/>
      <c r="E124" s="10" t="n"/>
      <c r="F124" s="11">
        <f>IF($A124="","",IF($E124=0,0,IFERROR($D124/$E124,0)))</f>
        <v/>
      </c>
      <c r="G124" s="12">
        <f>IF($A124="","",TEXT($A124,"yyyy-mm"))</f>
        <v/>
      </c>
    </row>
    <row r="125">
      <c r="A125" s="7" t="n"/>
      <c r="B125" s="8" t="n"/>
      <c r="C125" s="8" t="n"/>
      <c r="D125" s="9" t="n"/>
      <c r="E125" s="10" t="n"/>
      <c r="F125" s="11">
        <f>IF($A125="","",IF($E125=0,0,IFERROR($D125/$E125,0)))</f>
        <v/>
      </c>
      <c r="G125" s="12">
        <f>IF($A125="","",TEXT($A125,"yyyy-mm"))</f>
        <v/>
      </c>
    </row>
    <row r="126">
      <c r="A126" s="7" t="n"/>
      <c r="B126" s="8" t="n"/>
      <c r="C126" s="8" t="n"/>
      <c r="D126" s="9" t="n"/>
      <c r="E126" s="10" t="n"/>
      <c r="F126" s="11">
        <f>IF($A126="","",IF($E126=0,0,IFERROR($D126/$E126,0)))</f>
        <v/>
      </c>
      <c r="G126" s="12">
        <f>IF($A126="","",TEXT($A126,"yyyy-mm"))</f>
        <v/>
      </c>
    </row>
    <row r="127">
      <c r="A127" s="7" t="n"/>
      <c r="B127" s="8" t="n"/>
      <c r="C127" s="8" t="n"/>
      <c r="D127" s="9" t="n"/>
      <c r="E127" s="10" t="n"/>
      <c r="F127" s="11">
        <f>IF($A127="","",IF($E127=0,0,IFERROR($D127/$E127,0)))</f>
        <v/>
      </c>
      <c r="G127" s="12">
        <f>IF($A127="","",TEXT($A127,"yyyy-mm"))</f>
        <v/>
      </c>
    </row>
    <row r="128">
      <c r="A128" s="7" t="n"/>
      <c r="B128" s="8" t="n"/>
      <c r="C128" s="8" t="n"/>
      <c r="D128" s="9" t="n"/>
      <c r="E128" s="10" t="n"/>
      <c r="F128" s="11">
        <f>IF($A128="","",IF($E128=0,0,IFERROR($D128/$E128,0)))</f>
        <v/>
      </c>
      <c r="G128" s="12">
        <f>IF($A128="","",TEXT($A128,"yyyy-mm"))</f>
        <v/>
      </c>
    </row>
    <row r="129">
      <c r="A129" s="7" t="n"/>
      <c r="B129" s="8" t="n"/>
      <c r="C129" s="8" t="n"/>
      <c r="D129" s="9" t="n"/>
      <c r="E129" s="10" t="n"/>
      <c r="F129" s="11">
        <f>IF($A129="","",IF($E129=0,0,IFERROR($D129/$E129,0)))</f>
        <v/>
      </c>
      <c r="G129" s="12">
        <f>IF($A129="","",TEXT($A129,"yyyy-mm"))</f>
        <v/>
      </c>
    </row>
    <row r="130">
      <c r="A130" s="7" t="n"/>
      <c r="B130" s="8" t="n"/>
      <c r="C130" s="8" t="n"/>
      <c r="D130" s="9" t="n"/>
      <c r="E130" s="10" t="n"/>
      <c r="F130" s="11">
        <f>IF($A130="","",IF($E130=0,0,IFERROR($D130/$E130,0)))</f>
        <v/>
      </c>
      <c r="G130" s="12">
        <f>IF($A130="","",TEXT($A130,"yyyy-mm"))</f>
        <v/>
      </c>
    </row>
    <row r="131">
      <c r="A131" s="7" t="n"/>
      <c r="B131" s="8" t="n"/>
      <c r="C131" s="8" t="n"/>
      <c r="D131" s="9" t="n"/>
      <c r="E131" s="10" t="n"/>
      <c r="F131" s="11">
        <f>IF($A131="","",IF($E131=0,0,IFERROR($D131/$E131,0)))</f>
        <v/>
      </c>
      <c r="G131" s="12">
        <f>IF($A131="","",TEXT($A131,"yyyy-mm"))</f>
        <v/>
      </c>
    </row>
    <row r="132">
      <c r="A132" s="7" t="n"/>
      <c r="B132" s="8" t="n"/>
      <c r="C132" s="8" t="n"/>
      <c r="D132" s="9" t="n"/>
      <c r="E132" s="10" t="n"/>
      <c r="F132" s="11">
        <f>IF($A132="","",IF($E132=0,0,IFERROR($D132/$E132,0)))</f>
        <v/>
      </c>
      <c r="G132" s="12">
        <f>IF($A132="","",TEXT($A132,"yyyy-mm"))</f>
        <v/>
      </c>
    </row>
    <row r="133">
      <c r="A133" s="7" t="n"/>
      <c r="B133" s="8" t="n"/>
      <c r="C133" s="8" t="n"/>
      <c r="D133" s="9" t="n"/>
      <c r="E133" s="10" t="n"/>
      <c r="F133" s="11">
        <f>IF($A133="","",IF($E133=0,0,IFERROR($D133/$E133,0)))</f>
        <v/>
      </c>
      <c r="G133" s="12">
        <f>IF($A133="","",TEXT($A133,"yyyy-mm"))</f>
        <v/>
      </c>
    </row>
    <row r="134">
      <c r="A134" s="7" t="n"/>
      <c r="B134" s="8" t="n"/>
      <c r="C134" s="8" t="n"/>
      <c r="D134" s="9" t="n"/>
      <c r="E134" s="10" t="n"/>
      <c r="F134" s="11">
        <f>IF($A134="","",IF($E134=0,0,IFERROR($D134/$E134,0)))</f>
        <v/>
      </c>
      <c r="G134" s="12">
        <f>IF($A134="","",TEXT($A134,"yyyy-mm"))</f>
        <v/>
      </c>
    </row>
    <row r="135">
      <c r="A135" s="7" t="n"/>
      <c r="B135" s="8" t="n"/>
      <c r="C135" s="8" t="n"/>
      <c r="D135" s="9" t="n"/>
      <c r="E135" s="10" t="n"/>
      <c r="F135" s="11">
        <f>IF($A135="","",IF($E135=0,0,IFERROR($D135/$E135,0)))</f>
        <v/>
      </c>
      <c r="G135" s="12">
        <f>IF($A135="","",TEXT($A135,"yyyy-mm"))</f>
        <v/>
      </c>
    </row>
    <row r="136">
      <c r="A136" s="7" t="n"/>
      <c r="B136" s="8" t="n"/>
      <c r="C136" s="8" t="n"/>
      <c r="D136" s="9" t="n"/>
      <c r="E136" s="10" t="n"/>
      <c r="F136" s="11">
        <f>IF($A136="","",IF($E136=0,0,IFERROR($D136/$E136,0)))</f>
        <v/>
      </c>
      <c r="G136" s="12">
        <f>IF($A136="","",TEXT($A136,"yyyy-mm"))</f>
        <v/>
      </c>
    </row>
    <row r="137">
      <c r="A137" s="7" t="n"/>
      <c r="B137" s="8" t="n"/>
      <c r="C137" s="8" t="n"/>
      <c r="D137" s="9" t="n"/>
      <c r="E137" s="10" t="n"/>
      <c r="F137" s="11">
        <f>IF($A137="","",IF($E137=0,0,IFERROR($D137/$E137,0)))</f>
        <v/>
      </c>
      <c r="G137" s="12">
        <f>IF($A137="","",TEXT($A137,"yyyy-mm"))</f>
        <v/>
      </c>
    </row>
    <row r="138">
      <c r="A138" s="7" t="n"/>
      <c r="B138" s="8" t="n"/>
      <c r="C138" s="8" t="n"/>
      <c r="D138" s="9" t="n"/>
      <c r="E138" s="10" t="n"/>
      <c r="F138" s="11">
        <f>IF($A138="","",IF($E138=0,0,IFERROR($D138/$E138,0)))</f>
        <v/>
      </c>
      <c r="G138" s="12">
        <f>IF($A138="","",TEXT($A138,"yyyy-mm"))</f>
        <v/>
      </c>
    </row>
    <row r="139">
      <c r="A139" s="7" t="n"/>
      <c r="B139" s="8" t="n"/>
      <c r="C139" s="8" t="n"/>
      <c r="D139" s="9" t="n"/>
      <c r="E139" s="10" t="n"/>
      <c r="F139" s="11">
        <f>IF($A139="","",IF($E139=0,0,IFERROR($D139/$E139,0)))</f>
        <v/>
      </c>
      <c r="G139" s="12">
        <f>IF($A139="","",TEXT($A139,"yyyy-mm"))</f>
        <v/>
      </c>
    </row>
    <row r="140">
      <c r="A140" s="7" t="n"/>
      <c r="B140" s="8" t="n"/>
      <c r="C140" s="8" t="n"/>
      <c r="D140" s="9" t="n"/>
      <c r="E140" s="10" t="n"/>
      <c r="F140" s="11">
        <f>IF($A140="","",IF($E140=0,0,IFERROR($D140/$E140,0)))</f>
        <v/>
      </c>
      <c r="G140" s="12">
        <f>IF($A140="","",TEXT($A140,"yyyy-mm"))</f>
        <v/>
      </c>
    </row>
    <row r="141">
      <c r="A141" s="7" t="n"/>
      <c r="B141" s="8" t="n"/>
      <c r="C141" s="8" t="n"/>
      <c r="D141" s="9" t="n"/>
      <c r="E141" s="10" t="n"/>
      <c r="F141" s="11">
        <f>IF($A141="","",IF($E141=0,0,IFERROR($D141/$E141,0)))</f>
        <v/>
      </c>
      <c r="G141" s="12">
        <f>IF($A141="","",TEXT($A141,"yyyy-mm"))</f>
        <v/>
      </c>
    </row>
    <row r="142">
      <c r="A142" s="7" t="n"/>
      <c r="B142" s="8" t="n"/>
      <c r="C142" s="8" t="n"/>
      <c r="D142" s="9" t="n"/>
      <c r="E142" s="10" t="n"/>
      <c r="F142" s="11">
        <f>IF($A142="","",IF($E142=0,0,IFERROR($D142/$E142,0)))</f>
        <v/>
      </c>
      <c r="G142" s="12">
        <f>IF($A142="","",TEXT($A142,"yyyy-mm"))</f>
        <v/>
      </c>
    </row>
    <row r="143">
      <c r="A143" s="7" t="n"/>
      <c r="B143" s="8" t="n"/>
      <c r="C143" s="8" t="n"/>
      <c r="D143" s="9" t="n"/>
      <c r="E143" s="10" t="n"/>
      <c r="F143" s="11">
        <f>IF($A143="","",IF($E143=0,0,IFERROR($D143/$E143,0)))</f>
        <v/>
      </c>
      <c r="G143" s="12">
        <f>IF($A143="","",TEXT($A143,"yyyy-mm"))</f>
        <v/>
      </c>
    </row>
    <row r="144">
      <c r="A144" s="7" t="n"/>
      <c r="B144" s="8" t="n"/>
      <c r="C144" s="8" t="n"/>
      <c r="D144" s="9" t="n"/>
      <c r="E144" s="10" t="n"/>
      <c r="F144" s="11">
        <f>IF($A144="","",IF($E144=0,0,IFERROR($D144/$E144,0)))</f>
        <v/>
      </c>
      <c r="G144" s="12">
        <f>IF($A144="","",TEXT($A144,"yyyy-mm"))</f>
        <v/>
      </c>
    </row>
    <row r="145">
      <c r="A145" s="7" t="n"/>
      <c r="B145" s="8" t="n"/>
      <c r="C145" s="8" t="n"/>
      <c r="D145" s="9" t="n"/>
      <c r="E145" s="10" t="n"/>
      <c r="F145" s="11">
        <f>IF($A145="","",IF($E145=0,0,IFERROR($D145/$E145,0)))</f>
        <v/>
      </c>
      <c r="G145" s="12">
        <f>IF($A145="","",TEXT($A145,"yyyy-mm"))</f>
        <v/>
      </c>
    </row>
    <row r="146">
      <c r="A146" s="7" t="n"/>
      <c r="B146" s="8" t="n"/>
      <c r="C146" s="8" t="n"/>
      <c r="D146" s="9" t="n"/>
      <c r="E146" s="10" t="n"/>
      <c r="F146" s="11">
        <f>IF($A146="","",IF($E146=0,0,IFERROR($D146/$E146,0)))</f>
        <v/>
      </c>
      <c r="G146" s="12">
        <f>IF($A146="","",TEXT($A146,"yyyy-mm"))</f>
        <v/>
      </c>
    </row>
    <row r="147">
      <c r="A147" s="7" t="n"/>
      <c r="B147" s="8" t="n"/>
      <c r="C147" s="8" t="n"/>
      <c r="D147" s="9" t="n"/>
      <c r="E147" s="10" t="n"/>
      <c r="F147" s="11">
        <f>IF($A147="","",IF($E147=0,0,IFERROR($D147/$E147,0)))</f>
        <v/>
      </c>
      <c r="G147" s="12">
        <f>IF($A147="","",TEXT($A147,"yyyy-mm"))</f>
        <v/>
      </c>
    </row>
    <row r="148">
      <c r="A148" s="7" t="n"/>
      <c r="B148" s="8" t="n"/>
      <c r="C148" s="8" t="n"/>
      <c r="D148" s="9" t="n"/>
      <c r="E148" s="10" t="n"/>
      <c r="F148" s="11">
        <f>IF($A148="","",IF($E148=0,0,IFERROR($D148/$E148,0)))</f>
        <v/>
      </c>
      <c r="G148" s="12">
        <f>IF($A148="","",TEXT($A148,"yyyy-mm"))</f>
        <v/>
      </c>
    </row>
    <row r="149">
      <c r="A149" s="7" t="n"/>
      <c r="B149" s="8" t="n"/>
      <c r="C149" s="8" t="n"/>
      <c r="D149" s="9" t="n"/>
      <c r="E149" s="10" t="n"/>
      <c r="F149" s="11">
        <f>IF($A149="","",IF($E149=0,0,IFERROR($D149/$E149,0)))</f>
        <v/>
      </c>
      <c r="G149" s="12">
        <f>IF($A149="","",TEXT($A149,"yyyy-mm"))</f>
        <v/>
      </c>
    </row>
    <row r="150">
      <c r="A150" s="7" t="n"/>
      <c r="B150" s="8" t="n"/>
      <c r="C150" s="8" t="n"/>
      <c r="D150" s="9" t="n"/>
      <c r="E150" s="10" t="n"/>
      <c r="F150" s="11">
        <f>IF($A150="","",IF($E150=0,0,IFERROR($D150/$E150,0)))</f>
        <v/>
      </c>
      <c r="G150" s="12">
        <f>IF($A150="","",TEXT($A150,"yyyy-mm"))</f>
        <v/>
      </c>
    </row>
    <row r="151">
      <c r="A151" s="7" t="n"/>
      <c r="B151" s="8" t="n"/>
      <c r="C151" s="8" t="n"/>
      <c r="D151" s="9" t="n"/>
      <c r="E151" s="10" t="n"/>
      <c r="F151" s="11">
        <f>IF($A151="","",IF($E151=0,0,IFERROR($D151/$E151,0)))</f>
        <v/>
      </c>
      <c r="G151" s="12">
        <f>IF($A151="","",TEXT($A151,"yyyy-mm"))</f>
        <v/>
      </c>
    </row>
    <row r="152">
      <c r="A152" s="7" t="n"/>
      <c r="B152" s="8" t="n"/>
      <c r="C152" s="8" t="n"/>
      <c r="D152" s="9" t="n"/>
      <c r="E152" s="10" t="n"/>
      <c r="F152" s="11">
        <f>IF($A152="","",IF($E152=0,0,IFERROR($D152/$E152,0)))</f>
        <v/>
      </c>
      <c r="G152" s="12">
        <f>IF($A152="","",TEXT($A152,"yyyy-mm"))</f>
        <v/>
      </c>
    </row>
    <row r="153">
      <c r="A153" s="7" t="n"/>
      <c r="B153" s="8" t="n"/>
      <c r="C153" s="8" t="n"/>
      <c r="D153" s="9" t="n"/>
      <c r="E153" s="10" t="n"/>
      <c r="F153" s="11">
        <f>IF($A153="","",IF($E153=0,0,IFERROR($D153/$E153,0)))</f>
        <v/>
      </c>
      <c r="G153" s="12">
        <f>IF($A153="","",TEXT($A153,"yyyy-mm"))</f>
        <v/>
      </c>
    </row>
    <row r="154">
      <c r="A154" s="7" t="n"/>
      <c r="B154" s="8" t="n"/>
      <c r="C154" s="8" t="n"/>
      <c r="D154" s="9" t="n"/>
      <c r="E154" s="10" t="n"/>
      <c r="F154" s="11">
        <f>IF($A154="","",IF($E154=0,0,IFERROR($D154/$E154,0)))</f>
        <v/>
      </c>
      <c r="G154" s="12">
        <f>IF($A154="","",TEXT($A154,"yyyy-mm"))</f>
        <v/>
      </c>
    </row>
    <row r="155">
      <c r="A155" s="7" t="n"/>
      <c r="B155" s="8" t="n"/>
      <c r="C155" s="8" t="n"/>
      <c r="D155" s="9" t="n"/>
      <c r="E155" s="10" t="n"/>
      <c r="F155" s="11">
        <f>IF($A155="","",IF($E155=0,0,IFERROR($D155/$E155,0)))</f>
        <v/>
      </c>
      <c r="G155" s="12">
        <f>IF($A155="","",TEXT($A155,"yyyy-mm"))</f>
        <v/>
      </c>
    </row>
    <row r="156">
      <c r="A156" s="7" t="n"/>
      <c r="B156" s="8" t="n"/>
      <c r="C156" s="8" t="n"/>
      <c r="D156" s="9" t="n"/>
      <c r="E156" s="10" t="n"/>
      <c r="F156" s="11">
        <f>IF($A156="","",IF($E156=0,0,IFERROR($D156/$E156,0)))</f>
        <v/>
      </c>
      <c r="G156" s="12">
        <f>IF($A156="","",TEXT($A156,"yyyy-mm"))</f>
        <v/>
      </c>
    </row>
    <row r="157">
      <c r="A157" s="7" t="n"/>
      <c r="B157" s="8" t="n"/>
      <c r="C157" s="8" t="n"/>
      <c r="D157" s="9" t="n"/>
      <c r="E157" s="10" t="n"/>
      <c r="F157" s="11">
        <f>IF($A157="","",IF($E157=0,0,IFERROR($D157/$E157,0)))</f>
        <v/>
      </c>
      <c r="G157" s="12">
        <f>IF($A157="","",TEXT($A157,"yyyy-mm"))</f>
        <v/>
      </c>
    </row>
    <row r="158">
      <c r="A158" s="7" t="n"/>
      <c r="B158" s="8" t="n"/>
      <c r="C158" s="8" t="n"/>
      <c r="D158" s="9" t="n"/>
      <c r="E158" s="10" t="n"/>
      <c r="F158" s="11">
        <f>IF($A158="","",IF($E158=0,0,IFERROR($D158/$E158,0)))</f>
        <v/>
      </c>
      <c r="G158" s="12">
        <f>IF($A158="","",TEXT($A158,"yyyy-mm"))</f>
        <v/>
      </c>
    </row>
    <row r="159">
      <c r="A159" s="7" t="n"/>
      <c r="B159" s="8" t="n"/>
      <c r="C159" s="8" t="n"/>
      <c r="D159" s="9" t="n"/>
      <c r="E159" s="10" t="n"/>
      <c r="F159" s="11">
        <f>IF($A159="","",IF($E159=0,0,IFERROR($D159/$E159,0)))</f>
        <v/>
      </c>
      <c r="G159" s="12">
        <f>IF($A159="","",TEXT($A159,"yyyy-mm"))</f>
        <v/>
      </c>
    </row>
    <row r="160">
      <c r="A160" s="7" t="n"/>
      <c r="B160" s="8" t="n"/>
      <c r="C160" s="8" t="n"/>
      <c r="D160" s="9" t="n"/>
      <c r="E160" s="10" t="n"/>
      <c r="F160" s="11">
        <f>IF($A160="","",IF($E160=0,0,IFERROR($D160/$E160,0)))</f>
        <v/>
      </c>
      <c r="G160" s="12">
        <f>IF($A160="","",TEXT($A160,"yyyy-mm"))</f>
        <v/>
      </c>
    </row>
    <row r="161">
      <c r="A161" s="7" t="n"/>
      <c r="B161" s="8" t="n"/>
      <c r="C161" s="8" t="n"/>
      <c r="D161" s="9" t="n"/>
      <c r="E161" s="10" t="n"/>
      <c r="F161" s="11">
        <f>IF($A161="","",IF($E161=0,0,IFERROR($D161/$E161,0)))</f>
        <v/>
      </c>
      <c r="G161" s="12">
        <f>IF($A161="","",TEXT($A161,"yyyy-mm"))</f>
        <v/>
      </c>
    </row>
    <row r="162">
      <c r="A162" s="7" t="n"/>
      <c r="B162" s="8" t="n"/>
      <c r="C162" s="8" t="n"/>
      <c r="D162" s="9" t="n"/>
      <c r="E162" s="10" t="n"/>
      <c r="F162" s="11">
        <f>IF($A162="","",IF($E162=0,0,IFERROR($D162/$E162,0)))</f>
        <v/>
      </c>
      <c r="G162" s="12">
        <f>IF($A162="","",TEXT($A162,"yyyy-mm"))</f>
        <v/>
      </c>
    </row>
    <row r="163">
      <c r="A163" s="7" t="n"/>
      <c r="B163" s="8" t="n"/>
      <c r="C163" s="8" t="n"/>
      <c r="D163" s="9" t="n"/>
      <c r="E163" s="10" t="n"/>
      <c r="F163" s="11">
        <f>IF($A163="","",IF($E163=0,0,IFERROR($D163/$E163,0)))</f>
        <v/>
      </c>
      <c r="G163" s="12">
        <f>IF($A163="","",TEXT($A163,"yyyy-mm"))</f>
        <v/>
      </c>
    </row>
    <row r="164">
      <c r="A164" s="7" t="n"/>
      <c r="B164" s="8" t="n"/>
      <c r="C164" s="8" t="n"/>
      <c r="D164" s="9" t="n"/>
      <c r="E164" s="10" t="n"/>
      <c r="F164" s="11">
        <f>IF($A164="","",IF($E164=0,0,IFERROR($D164/$E164,0)))</f>
        <v/>
      </c>
      <c r="G164" s="12">
        <f>IF($A164="","",TEXT($A164,"yyyy-mm"))</f>
        <v/>
      </c>
    </row>
    <row r="165">
      <c r="A165" s="7" t="n"/>
      <c r="B165" s="8" t="n"/>
      <c r="C165" s="8" t="n"/>
      <c r="D165" s="9" t="n"/>
      <c r="E165" s="10" t="n"/>
      <c r="F165" s="11">
        <f>IF($A165="","",IF($E165=0,0,IFERROR($D165/$E165,0)))</f>
        <v/>
      </c>
      <c r="G165" s="12">
        <f>IF($A165="","",TEXT($A165,"yyyy-mm"))</f>
        <v/>
      </c>
    </row>
    <row r="166">
      <c r="A166" s="7" t="n"/>
      <c r="B166" s="8" t="n"/>
      <c r="C166" s="8" t="n"/>
      <c r="D166" s="9" t="n"/>
      <c r="E166" s="10" t="n"/>
      <c r="F166" s="11">
        <f>IF($A166="","",IF($E166=0,0,IFERROR($D166/$E166,0)))</f>
        <v/>
      </c>
      <c r="G166" s="12">
        <f>IF($A166="","",TEXT($A166,"yyyy-mm"))</f>
        <v/>
      </c>
    </row>
    <row r="167">
      <c r="A167" s="7" t="n"/>
      <c r="B167" s="8" t="n"/>
      <c r="C167" s="8" t="n"/>
      <c r="D167" s="9" t="n"/>
      <c r="E167" s="10" t="n"/>
      <c r="F167" s="11">
        <f>IF($A167="","",IF($E167=0,0,IFERROR($D167/$E167,0)))</f>
        <v/>
      </c>
      <c r="G167" s="12">
        <f>IF($A167="","",TEXT($A167,"yyyy-mm"))</f>
        <v/>
      </c>
    </row>
    <row r="168">
      <c r="A168" s="7" t="n"/>
      <c r="B168" s="8" t="n"/>
      <c r="C168" s="8" t="n"/>
      <c r="D168" s="9" t="n"/>
      <c r="E168" s="10" t="n"/>
      <c r="F168" s="11">
        <f>IF($A168="","",IF($E168=0,0,IFERROR($D168/$E168,0)))</f>
        <v/>
      </c>
      <c r="G168" s="12">
        <f>IF($A168="","",TEXT($A168,"yyyy-mm"))</f>
        <v/>
      </c>
    </row>
    <row r="169">
      <c r="A169" s="7" t="n"/>
      <c r="B169" s="8" t="n"/>
      <c r="C169" s="8" t="n"/>
      <c r="D169" s="9" t="n"/>
      <c r="E169" s="10" t="n"/>
      <c r="F169" s="11">
        <f>IF($A169="","",IF($E169=0,0,IFERROR($D169/$E169,0)))</f>
        <v/>
      </c>
      <c r="G169" s="12">
        <f>IF($A169="","",TEXT($A169,"yyyy-mm"))</f>
        <v/>
      </c>
    </row>
    <row r="170">
      <c r="A170" s="7" t="n"/>
      <c r="B170" s="8" t="n"/>
      <c r="C170" s="8" t="n"/>
      <c r="D170" s="9" t="n"/>
      <c r="E170" s="10" t="n"/>
      <c r="F170" s="11">
        <f>IF($A170="","",IF($E170=0,0,IFERROR($D170/$E170,0)))</f>
        <v/>
      </c>
      <c r="G170" s="12">
        <f>IF($A170="","",TEXT($A170,"yyyy-mm"))</f>
        <v/>
      </c>
    </row>
    <row r="171">
      <c r="A171" s="7" t="n"/>
      <c r="B171" s="8" t="n"/>
      <c r="C171" s="8" t="n"/>
      <c r="D171" s="9" t="n"/>
      <c r="E171" s="10" t="n"/>
      <c r="F171" s="11">
        <f>IF($A171="","",IF($E171=0,0,IFERROR($D171/$E171,0)))</f>
        <v/>
      </c>
      <c r="G171" s="12">
        <f>IF($A171="","",TEXT($A171,"yyyy-mm"))</f>
        <v/>
      </c>
    </row>
    <row r="172">
      <c r="A172" s="7" t="n"/>
      <c r="B172" s="8" t="n"/>
      <c r="C172" s="8" t="n"/>
      <c r="D172" s="9" t="n"/>
      <c r="E172" s="10" t="n"/>
      <c r="F172" s="11">
        <f>IF($A172="","",IF($E172=0,0,IFERROR($D172/$E172,0)))</f>
        <v/>
      </c>
      <c r="G172" s="12">
        <f>IF($A172="","",TEXT($A172,"yyyy-mm"))</f>
        <v/>
      </c>
    </row>
    <row r="173">
      <c r="A173" s="7" t="n"/>
      <c r="B173" s="8" t="n"/>
      <c r="C173" s="8" t="n"/>
      <c r="D173" s="9" t="n"/>
      <c r="E173" s="10" t="n"/>
      <c r="F173" s="11">
        <f>IF($A173="","",IF($E173=0,0,IFERROR($D173/$E173,0)))</f>
        <v/>
      </c>
      <c r="G173" s="12">
        <f>IF($A173="","",TEXT($A173,"yyyy-mm"))</f>
        <v/>
      </c>
    </row>
    <row r="174">
      <c r="A174" s="7" t="n"/>
      <c r="B174" s="8" t="n"/>
      <c r="C174" s="8" t="n"/>
      <c r="D174" s="9" t="n"/>
      <c r="E174" s="10" t="n"/>
      <c r="F174" s="11">
        <f>IF($A174="","",IF($E174=0,0,IFERROR($D174/$E174,0)))</f>
        <v/>
      </c>
      <c r="G174" s="12">
        <f>IF($A174="","",TEXT($A174,"yyyy-mm"))</f>
        <v/>
      </c>
    </row>
    <row r="175">
      <c r="A175" s="7" t="n"/>
      <c r="B175" s="8" t="n"/>
      <c r="C175" s="8" t="n"/>
      <c r="D175" s="9" t="n"/>
      <c r="E175" s="10" t="n"/>
      <c r="F175" s="11">
        <f>IF($A175="","",IF($E175=0,0,IFERROR($D175/$E175,0)))</f>
        <v/>
      </c>
      <c r="G175" s="12">
        <f>IF($A175="","",TEXT($A175,"yyyy-mm"))</f>
        <v/>
      </c>
    </row>
    <row r="176">
      <c r="A176" s="7" t="n"/>
      <c r="B176" s="8" t="n"/>
      <c r="C176" s="8" t="n"/>
      <c r="D176" s="9" t="n"/>
      <c r="E176" s="10" t="n"/>
      <c r="F176" s="11">
        <f>IF($A176="","",IF($E176=0,0,IFERROR($D176/$E176,0)))</f>
        <v/>
      </c>
      <c r="G176" s="12">
        <f>IF($A176="","",TEXT($A176,"yyyy-mm"))</f>
        <v/>
      </c>
    </row>
    <row r="177">
      <c r="A177" s="7" t="n"/>
      <c r="B177" s="8" t="n"/>
      <c r="C177" s="8" t="n"/>
      <c r="D177" s="9" t="n"/>
      <c r="E177" s="10" t="n"/>
      <c r="F177" s="11">
        <f>IF($A177="","",IF($E177=0,0,IFERROR($D177/$E177,0)))</f>
        <v/>
      </c>
      <c r="G177" s="12">
        <f>IF($A177="","",TEXT($A177,"yyyy-mm"))</f>
        <v/>
      </c>
    </row>
    <row r="178">
      <c r="A178" s="7" t="n"/>
      <c r="B178" s="8" t="n"/>
      <c r="C178" s="8" t="n"/>
      <c r="D178" s="9" t="n"/>
      <c r="E178" s="10" t="n"/>
      <c r="F178" s="11">
        <f>IF($A178="","",IF($E178=0,0,IFERROR($D178/$E178,0)))</f>
        <v/>
      </c>
      <c r="G178" s="12">
        <f>IF($A178="","",TEXT($A178,"yyyy-mm"))</f>
        <v/>
      </c>
    </row>
    <row r="179">
      <c r="A179" s="7" t="n"/>
      <c r="B179" s="8" t="n"/>
      <c r="C179" s="8" t="n"/>
      <c r="D179" s="9" t="n"/>
      <c r="E179" s="10" t="n"/>
      <c r="F179" s="11">
        <f>IF($A179="","",IF($E179=0,0,IFERROR($D179/$E179,0)))</f>
        <v/>
      </c>
      <c r="G179" s="12">
        <f>IF($A179="","",TEXT($A179,"yyyy-mm"))</f>
        <v/>
      </c>
    </row>
    <row r="180">
      <c r="A180" s="7" t="n"/>
      <c r="B180" s="8" t="n"/>
      <c r="C180" s="8" t="n"/>
      <c r="D180" s="9" t="n"/>
      <c r="E180" s="10" t="n"/>
      <c r="F180" s="11">
        <f>IF($A180="","",IF($E180=0,0,IFERROR($D180/$E180,0)))</f>
        <v/>
      </c>
      <c r="G180" s="12">
        <f>IF($A180="","",TEXT($A180,"yyyy-mm"))</f>
        <v/>
      </c>
    </row>
    <row r="181">
      <c r="A181" s="7" t="n"/>
      <c r="B181" s="8" t="n"/>
      <c r="C181" s="8" t="n"/>
      <c r="D181" s="9" t="n"/>
      <c r="E181" s="10" t="n"/>
      <c r="F181" s="11">
        <f>IF($A181="","",IF($E181=0,0,IFERROR($D181/$E181,0)))</f>
        <v/>
      </c>
      <c r="G181" s="12">
        <f>IF($A181="","",TEXT($A181,"yyyy-mm"))</f>
        <v/>
      </c>
    </row>
    <row r="182">
      <c r="A182" s="7" t="n"/>
      <c r="B182" s="8" t="n"/>
      <c r="C182" s="8" t="n"/>
      <c r="D182" s="9" t="n"/>
      <c r="E182" s="10" t="n"/>
      <c r="F182" s="11">
        <f>IF($A182="","",IF($E182=0,0,IFERROR($D182/$E182,0)))</f>
        <v/>
      </c>
      <c r="G182" s="12">
        <f>IF($A182="","",TEXT($A182,"yyyy-mm"))</f>
        <v/>
      </c>
    </row>
    <row r="183">
      <c r="A183" s="7" t="n"/>
      <c r="B183" s="8" t="n"/>
      <c r="C183" s="8" t="n"/>
      <c r="D183" s="9" t="n"/>
      <c r="E183" s="10" t="n"/>
      <c r="F183" s="11">
        <f>IF($A183="","",IF($E183=0,0,IFERROR($D183/$E183,0)))</f>
        <v/>
      </c>
      <c r="G183" s="12">
        <f>IF($A183="","",TEXT($A183,"yyyy-mm"))</f>
        <v/>
      </c>
    </row>
    <row r="184">
      <c r="A184" s="7" t="n"/>
      <c r="B184" s="8" t="n"/>
      <c r="C184" s="8" t="n"/>
      <c r="D184" s="9" t="n"/>
      <c r="E184" s="10" t="n"/>
      <c r="F184" s="11">
        <f>IF($A184="","",IF($E184=0,0,IFERROR($D184/$E184,0)))</f>
        <v/>
      </c>
      <c r="G184" s="12">
        <f>IF($A184="","",TEXT($A184,"yyyy-mm"))</f>
        <v/>
      </c>
    </row>
    <row r="185">
      <c r="A185" s="7" t="n"/>
      <c r="B185" s="8" t="n"/>
      <c r="C185" s="8" t="n"/>
      <c r="D185" s="9" t="n"/>
      <c r="E185" s="10" t="n"/>
      <c r="F185" s="11">
        <f>IF($A185="","",IF($E185=0,0,IFERROR($D185/$E185,0)))</f>
        <v/>
      </c>
      <c r="G185" s="12">
        <f>IF($A185="","",TEXT($A185,"yyyy-mm"))</f>
        <v/>
      </c>
    </row>
    <row r="186">
      <c r="A186" s="7" t="n"/>
      <c r="B186" s="8" t="n"/>
      <c r="C186" s="8" t="n"/>
      <c r="D186" s="9" t="n"/>
      <c r="E186" s="10" t="n"/>
      <c r="F186" s="11">
        <f>IF($A186="","",IF($E186=0,0,IFERROR($D186/$E186,0)))</f>
        <v/>
      </c>
      <c r="G186" s="12">
        <f>IF($A186="","",TEXT($A186,"yyyy-mm"))</f>
        <v/>
      </c>
    </row>
    <row r="187">
      <c r="A187" s="7" t="n"/>
      <c r="B187" s="8" t="n"/>
      <c r="C187" s="8" t="n"/>
      <c r="D187" s="9" t="n"/>
      <c r="E187" s="10" t="n"/>
      <c r="F187" s="11">
        <f>IF($A187="","",IF($E187=0,0,IFERROR($D187/$E187,0)))</f>
        <v/>
      </c>
      <c r="G187" s="12">
        <f>IF($A187="","",TEXT($A187,"yyyy-mm"))</f>
        <v/>
      </c>
    </row>
    <row r="188">
      <c r="A188" s="7" t="n"/>
      <c r="B188" s="8" t="n"/>
      <c r="C188" s="8" t="n"/>
      <c r="D188" s="9" t="n"/>
      <c r="E188" s="10" t="n"/>
      <c r="F188" s="11">
        <f>IF($A188="","",IF($E188=0,0,IFERROR($D188/$E188,0)))</f>
        <v/>
      </c>
      <c r="G188" s="12">
        <f>IF($A188="","",TEXT($A188,"yyyy-mm"))</f>
        <v/>
      </c>
    </row>
    <row r="189">
      <c r="A189" s="7" t="n"/>
      <c r="B189" s="8" t="n"/>
      <c r="C189" s="8" t="n"/>
      <c r="D189" s="9" t="n"/>
      <c r="E189" s="10" t="n"/>
      <c r="F189" s="11">
        <f>IF($A189="","",IF($E189=0,0,IFERROR($D189/$E189,0)))</f>
        <v/>
      </c>
      <c r="G189" s="12">
        <f>IF($A189="","",TEXT($A189,"yyyy-mm"))</f>
        <v/>
      </c>
    </row>
    <row r="190">
      <c r="A190" s="7" t="n"/>
      <c r="B190" s="8" t="n"/>
      <c r="C190" s="8" t="n"/>
      <c r="D190" s="9" t="n"/>
      <c r="E190" s="10" t="n"/>
      <c r="F190" s="11">
        <f>IF($A190="","",IF($E190=0,0,IFERROR($D190/$E190,0)))</f>
        <v/>
      </c>
      <c r="G190" s="12">
        <f>IF($A190="","",TEXT($A190,"yyyy-mm"))</f>
        <v/>
      </c>
    </row>
    <row r="191">
      <c r="A191" s="7" t="n"/>
      <c r="B191" s="8" t="n"/>
      <c r="C191" s="8" t="n"/>
      <c r="D191" s="9" t="n"/>
      <c r="E191" s="10" t="n"/>
      <c r="F191" s="11">
        <f>IF($A191="","",IF($E191=0,0,IFERROR($D191/$E191,0)))</f>
        <v/>
      </c>
      <c r="G191" s="12">
        <f>IF($A191="","",TEXT($A191,"yyyy-mm"))</f>
        <v/>
      </c>
    </row>
    <row r="192">
      <c r="A192" s="7" t="n"/>
      <c r="B192" s="8" t="n"/>
      <c r="C192" s="8" t="n"/>
      <c r="D192" s="9" t="n"/>
      <c r="E192" s="10" t="n"/>
      <c r="F192" s="11">
        <f>IF($A192="","",IF($E192=0,0,IFERROR($D192/$E192,0)))</f>
        <v/>
      </c>
      <c r="G192" s="12">
        <f>IF($A192="","",TEXT($A192,"yyyy-mm"))</f>
        <v/>
      </c>
    </row>
    <row r="193">
      <c r="A193" s="7" t="n"/>
      <c r="B193" s="8" t="n"/>
      <c r="C193" s="8" t="n"/>
      <c r="D193" s="9" t="n"/>
      <c r="E193" s="10" t="n"/>
      <c r="F193" s="11">
        <f>IF($A193="","",IF($E193=0,0,IFERROR($D193/$E193,0)))</f>
        <v/>
      </c>
      <c r="G193" s="12">
        <f>IF($A193="","",TEXT($A193,"yyyy-mm"))</f>
        <v/>
      </c>
    </row>
    <row r="194">
      <c r="A194" s="7" t="n"/>
      <c r="B194" s="8" t="n"/>
      <c r="C194" s="8" t="n"/>
      <c r="D194" s="9" t="n"/>
      <c r="E194" s="10" t="n"/>
      <c r="F194" s="11">
        <f>IF($A194="","",IF($E194=0,0,IFERROR($D194/$E194,0)))</f>
        <v/>
      </c>
      <c r="G194" s="12">
        <f>IF($A194="","",TEXT($A194,"yyyy-mm"))</f>
        <v/>
      </c>
    </row>
    <row r="195">
      <c r="A195" s="7" t="n"/>
      <c r="B195" s="8" t="n"/>
      <c r="C195" s="8" t="n"/>
      <c r="D195" s="9" t="n"/>
      <c r="E195" s="10" t="n"/>
      <c r="F195" s="11">
        <f>IF($A195="","",IF($E195=0,0,IFERROR($D195/$E195,0)))</f>
        <v/>
      </c>
      <c r="G195" s="12">
        <f>IF($A195="","",TEXT($A195,"yyyy-mm"))</f>
        <v/>
      </c>
    </row>
    <row r="196">
      <c r="A196" s="7" t="n"/>
      <c r="B196" s="8" t="n"/>
      <c r="C196" s="8" t="n"/>
      <c r="D196" s="9" t="n"/>
      <c r="E196" s="10" t="n"/>
      <c r="F196" s="11">
        <f>IF($A196="","",IF($E196=0,0,IFERROR($D196/$E196,0)))</f>
        <v/>
      </c>
      <c r="G196" s="12">
        <f>IF($A196="","",TEXT($A196,"yyyy-mm"))</f>
        <v/>
      </c>
    </row>
    <row r="197">
      <c r="A197" s="7" t="n"/>
      <c r="B197" s="8" t="n"/>
      <c r="C197" s="8" t="n"/>
      <c r="D197" s="9" t="n"/>
      <c r="E197" s="10" t="n"/>
      <c r="F197" s="11">
        <f>IF($A197="","",IF($E197=0,0,IFERROR($D197/$E197,0)))</f>
        <v/>
      </c>
      <c r="G197" s="12">
        <f>IF($A197="","",TEXT($A197,"yyyy-mm"))</f>
        <v/>
      </c>
    </row>
    <row r="198">
      <c r="A198" s="7" t="n"/>
      <c r="B198" s="8" t="n"/>
      <c r="C198" s="8" t="n"/>
      <c r="D198" s="9" t="n"/>
      <c r="E198" s="10" t="n"/>
      <c r="F198" s="11">
        <f>IF($A198="","",IF($E198=0,0,IFERROR($D198/$E198,0)))</f>
        <v/>
      </c>
      <c r="G198" s="12">
        <f>IF($A198="","",TEXT($A198,"yyyy-mm"))</f>
        <v/>
      </c>
    </row>
    <row r="199">
      <c r="A199" s="7" t="n"/>
      <c r="B199" s="8" t="n"/>
      <c r="C199" s="8" t="n"/>
      <c r="D199" s="9" t="n"/>
      <c r="E199" s="10" t="n"/>
      <c r="F199" s="11">
        <f>IF($A199="","",IF($E199=0,0,IFERROR($D199/$E199,0)))</f>
        <v/>
      </c>
      <c r="G199" s="12">
        <f>IF($A199="","",TEXT($A199,"yyyy-mm"))</f>
        <v/>
      </c>
    </row>
    <row r="200">
      <c r="A200" s="7" t="n"/>
      <c r="B200" s="8" t="n"/>
      <c r="C200" s="8" t="n"/>
      <c r="D200" s="9" t="n"/>
      <c r="E200" s="10" t="n"/>
      <c r="F200" s="11">
        <f>IF($A200="","",IF($E200=0,0,IFERROR($D200/$E200,0)))</f>
        <v/>
      </c>
      <c r="G200" s="12">
        <f>IF($A200="","",TEXT($A200,"yyyy-mm"))</f>
        <v/>
      </c>
    </row>
    <row r="201">
      <c r="A201" s="7" t="n"/>
      <c r="B201" s="8" t="n"/>
      <c r="C201" s="8" t="n"/>
      <c r="D201" s="9" t="n"/>
      <c r="E201" s="10" t="n"/>
      <c r="F201" s="11">
        <f>IF($A201="","",IF($E201=0,0,IFERROR($D201/$E201,0)))</f>
        <v/>
      </c>
      <c r="G201" s="12">
        <f>IF($A201="","",TEXT($A201,"yyyy-mm"))</f>
        <v/>
      </c>
    </row>
    <row r="202">
      <c r="A202" s="7" t="n"/>
      <c r="B202" s="8" t="n"/>
      <c r="C202" s="8" t="n"/>
      <c r="D202" s="9" t="n"/>
      <c r="E202" s="10" t="n"/>
      <c r="F202" s="11">
        <f>IF($A202="","",IF($E202=0,0,IFERROR($D202/$E202,0)))</f>
        <v/>
      </c>
      <c r="G202" s="12">
        <f>IF($A202="","",TEXT($A202,"yyyy-mm"))</f>
        <v/>
      </c>
    </row>
    <row r="203">
      <c r="A203" s="7" t="n"/>
      <c r="B203" s="8" t="n"/>
      <c r="C203" s="8" t="n"/>
      <c r="D203" s="9" t="n"/>
      <c r="E203" s="10" t="n"/>
      <c r="F203" s="11">
        <f>IF($A203="","",IF($E203=0,0,IFERROR($D203/$E203,0)))</f>
        <v/>
      </c>
      <c r="G203" s="12">
        <f>IF($A203="","",TEXT($A203,"yyyy-mm"))</f>
        <v/>
      </c>
    </row>
    <row r="204">
      <c r="A204" s="7" t="n"/>
      <c r="B204" s="8" t="n"/>
      <c r="C204" s="8" t="n"/>
      <c r="D204" s="9" t="n"/>
      <c r="E204" s="10" t="n"/>
      <c r="F204" s="11">
        <f>IF($A204="","",IF($E204=0,0,IFERROR($D204/$E204,0)))</f>
        <v/>
      </c>
      <c r="G204" s="12">
        <f>IF($A204="","",TEXT($A204,"yyyy-mm"))</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73"/>
  <sheetViews>
    <sheetView workbookViewId="0">
      <pane ySplit="4" topLeftCell="A5" activePane="bottomLeft" state="frozen"/>
      <selection pane="bottomLeft" activeCell="A1" sqref="A1"/>
    </sheetView>
  </sheetViews>
  <sheetFormatPr baseColWidth="8" defaultRowHeight="15"/>
  <cols>
    <col width="20" customWidth="1" min="1" max="1"/>
    <col width="16" customWidth="1" min="2" max="2"/>
    <col width="16" customWidth="1" min="3" max="3"/>
    <col width="16" customWidth="1" min="4" max="4"/>
  </cols>
  <sheetData>
    <row r="1">
      <c r="A1" s="1" t="inlineStr">
        <is>
          <t>Lookups</t>
        </is>
      </c>
    </row>
    <row r="2">
      <c r="A2" s="2" t="inlineStr">
        <is>
          <t>Reference lists. The counts beside them are live.</t>
        </is>
      </c>
    </row>
    <row r="4">
      <c r="A4" s="6" t="inlineStr">
        <is>
          <t>Channel</t>
        </is>
      </c>
      <c r="B4" s="6" t="inlineStr">
        <is>
          <t>In the data</t>
        </is>
      </c>
      <c r="C4" s="6" t="inlineStr">
        <is>
          <t>Rows</t>
        </is>
      </c>
      <c r="D4" s="6" t="inlineStr">
        <is>
          <t>Revenue to date</t>
        </is>
      </c>
    </row>
    <row r="5">
      <c r="A5" s="8" t="inlineStr">
        <is>
          <t>Direct</t>
        </is>
      </c>
      <c r="B5" s="12">
        <f>IF($A5="","",IF(COUNTIFS(DataChannel,$A5)&gt;0,"Yes","No"))</f>
        <v/>
      </c>
      <c r="C5" s="13">
        <f>IF($A5="","",COUNTIFS(DataChannel,$A5))</f>
        <v/>
      </c>
      <c r="D5" s="14">
        <f>IF($A5="","",SUMIFS(DataRev,DataChannel,$A5))</f>
        <v/>
      </c>
    </row>
    <row r="6">
      <c r="A6" s="8" t="inlineStr">
        <is>
          <t>Paid search</t>
        </is>
      </c>
      <c r="B6" s="12">
        <f>IF($A6="","",IF(COUNTIFS(DataChannel,$A6)&gt;0,"Yes","No"))</f>
        <v/>
      </c>
      <c r="C6" s="13">
        <f>IF($A6="","",COUNTIFS(DataChannel,$A6))</f>
        <v/>
      </c>
      <c r="D6" s="14">
        <f>IF($A6="","",SUMIFS(DataRev,DataChannel,$A6))</f>
        <v/>
      </c>
    </row>
    <row r="7">
      <c r="A7" s="8" t="inlineStr">
        <is>
          <t>Affiliate</t>
        </is>
      </c>
      <c r="B7" s="12">
        <f>IF($A7="","",IF(COUNTIFS(DataChannel,$A7)&gt;0,"Yes","No"))</f>
        <v/>
      </c>
      <c r="C7" s="13">
        <f>IF($A7="","",COUNTIFS(DataChannel,$A7))</f>
        <v/>
      </c>
      <c r="D7" s="14">
        <f>IF($A7="","",SUMIFS(DataRev,DataChannel,$A7))</f>
        <v/>
      </c>
    </row>
    <row r="8">
      <c r="A8" s="8" t="inlineStr">
        <is>
          <t>Email</t>
        </is>
      </c>
      <c r="B8" s="12">
        <f>IF($A8="","",IF(COUNTIFS(DataChannel,$A8)&gt;0,"Yes","No"))</f>
        <v/>
      </c>
      <c r="C8" s="13">
        <f>IF($A8="","",COUNTIFS(DataChannel,$A8))</f>
        <v/>
      </c>
      <c r="D8" s="14">
        <f>IF($A8="","",SUMIFS(DataRev,DataChannel,$A8))</f>
        <v/>
      </c>
    </row>
    <row r="9">
      <c r="A9" s="8" t="inlineStr">
        <is>
          <t>Organic social</t>
        </is>
      </c>
      <c r="B9" s="12">
        <f>IF($A9="","",IF(COUNTIFS(DataChannel,$A9)&gt;0,"Yes","No"))</f>
        <v/>
      </c>
      <c r="C9" s="13">
        <f>IF($A9="","",COUNTIFS(DataChannel,$A9))</f>
        <v/>
      </c>
      <c r="D9" s="14">
        <f>IF($A9="","",SUMIFS(DataRev,DataChannel,$A9))</f>
        <v/>
      </c>
    </row>
    <row r="10">
      <c r="A10" s="8" t="inlineStr">
        <is>
          <t>Marketplace</t>
        </is>
      </c>
      <c r="B10" s="12">
        <f>IF($A10="","",IF(COUNTIFS(DataChannel,$A10)&gt;0,"Yes","No"))</f>
        <v/>
      </c>
      <c r="C10" s="13">
        <f>IF($A10="","",COUNTIFS(DataChannel,$A10))</f>
        <v/>
      </c>
      <c r="D10" s="14">
        <f>IF($A10="","",SUMIFS(DataRev,DataChannel,$A10))</f>
        <v/>
      </c>
    </row>
    <row r="11">
      <c r="A11" s="8" t="n"/>
      <c r="B11" s="12">
        <f>IF($A11="","",IF(COUNTIFS(DataChannel,$A11)&gt;0,"Yes","No"))</f>
        <v/>
      </c>
      <c r="C11" s="13">
        <f>IF($A11="","",COUNTIFS(DataChannel,$A11))</f>
        <v/>
      </c>
      <c r="D11" s="14">
        <f>IF($A11="","",SUMIFS(DataRev,DataChannel,$A11))</f>
        <v/>
      </c>
    </row>
    <row r="12">
      <c r="A12" s="8" t="n"/>
      <c r="B12" s="12">
        <f>IF($A12="","",IF(COUNTIFS(DataChannel,$A12)&gt;0,"Yes","No"))</f>
        <v/>
      </c>
      <c r="C12" s="13">
        <f>IF($A12="","",COUNTIFS(DataChannel,$A12))</f>
        <v/>
      </c>
      <c r="D12" s="14">
        <f>IF($A12="","",SUMIFS(DataRev,DataChannel,$A12))</f>
        <v/>
      </c>
    </row>
    <row r="13">
      <c r="A13" s="8" t="n"/>
      <c r="B13" s="12">
        <f>IF($A13="","",IF(COUNTIFS(DataChannel,$A13)&gt;0,"Yes","No"))</f>
        <v/>
      </c>
      <c r="C13" s="13">
        <f>IF($A13="","",COUNTIFS(DataChannel,$A13))</f>
        <v/>
      </c>
      <c r="D13" s="14">
        <f>IF($A13="","",SUMIFS(DataRev,DataChannel,$A13))</f>
        <v/>
      </c>
    </row>
    <row r="14">
      <c r="A14" s="8" t="n"/>
      <c r="B14" s="12">
        <f>IF($A14="","",IF(COUNTIFS(DataChannel,$A14)&gt;0,"Yes","No"))</f>
        <v/>
      </c>
      <c r="C14" s="13">
        <f>IF($A14="","",COUNTIFS(DataChannel,$A14))</f>
        <v/>
      </c>
      <c r="D14" s="14">
        <f>IF($A14="","",SUMIFS(DataRev,DataChannel,$A14))</f>
        <v/>
      </c>
    </row>
    <row r="15">
      <c r="A15" s="8" t="n"/>
      <c r="B15" s="12">
        <f>IF($A15="","",IF(COUNTIFS(DataChannel,$A15)&gt;0,"Yes","No"))</f>
        <v/>
      </c>
      <c r="C15" s="13">
        <f>IF($A15="","",COUNTIFS(DataChannel,$A15))</f>
        <v/>
      </c>
      <c r="D15" s="14">
        <f>IF($A15="","",SUMIFS(DataRev,DataChannel,$A15))</f>
        <v/>
      </c>
    </row>
    <row r="16">
      <c r="A16" s="8" t="n"/>
      <c r="B16" s="12">
        <f>IF($A16="","",IF(COUNTIFS(DataChannel,$A16)&gt;0,"Yes","No"))</f>
        <v/>
      </c>
      <c r="C16" s="13">
        <f>IF($A16="","",COUNTIFS(DataChannel,$A16))</f>
        <v/>
      </c>
      <c r="D16" s="14">
        <f>IF($A16="","",SUMIFS(DataRev,DataChannel,$A16))</f>
        <v/>
      </c>
    </row>
    <row r="17">
      <c r="A17" s="8" t="n"/>
      <c r="B17" s="12">
        <f>IF($A17="","",IF(COUNTIFS(DataChannel,$A17)&gt;0,"Yes","No"))</f>
        <v/>
      </c>
      <c r="C17" s="13">
        <f>IF($A17="","",COUNTIFS(DataChannel,$A17))</f>
        <v/>
      </c>
      <c r="D17" s="14">
        <f>IF($A17="","",SUMIFS(DataRev,DataChannel,$A17))</f>
        <v/>
      </c>
    </row>
    <row r="18">
      <c r="A18" s="8" t="n"/>
      <c r="B18" s="12">
        <f>IF($A18="","",IF(COUNTIFS(DataChannel,$A18)&gt;0,"Yes","No"))</f>
        <v/>
      </c>
      <c r="C18" s="13">
        <f>IF($A18="","",COUNTIFS(DataChannel,$A18))</f>
        <v/>
      </c>
      <c r="D18" s="14">
        <f>IF($A18="","",SUMIFS(DataRev,DataChannel,$A18))</f>
        <v/>
      </c>
    </row>
    <row r="19">
      <c r="A19" s="8" t="n"/>
      <c r="B19" s="12">
        <f>IF($A19="","",IF(COUNTIFS(DataChannel,$A19)&gt;0,"Yes","No"))</f>
        <v/>
      </c>
      <c r="C19" s="13">
        <f>IF($A19="","",COUNTIFS(DataChannel,$A19))</f>
        <v/>
      </c>
      <c r="D19" s="14">
        <f>IF($A19="","",SUMIFS(DataRev,DataChannel,$A19))</f>
        <v/>
      </c>
    </row>
    <row r="20">
      <c r="A20" s="8" t="n"/>
      <c r="B20" s="12">
        <f>IF($A20="","",IF(COUNTIFS(DataChannel,$A20)&gt;0,"Yes","No"))</f>
        <v/>
      </c>
      <c r="C20" s="13">
        <f>IF($A20="","",COUNTIFS(DataChannel,$A20))</f>
        <v/>
      </c>
      <c r="D20" s="14">
        <f>IF($A20="","",SUMIFS(DataRev,DataChannel,$A20))</f>
        <v/>
      </c>
    </row>
    <row r="21">
      <c r="A21" s="8" t="n"/>
      <c r="B21" s="12">
        <f>IF($A21="","",IF(COUNTIFS(DataChannel,$A21)&gt;0,"Yes","No"))</f>
        <v/>
      </c>
      <c r="C21" s="13">
        <f>IF($A21="","",COUNTIFS(DataChannel,$A21))</f>
        <v/>
      </c>
      <c r="D21" s="14">
        <f>IF($A21="","",SUMIFS(DataRev,DataChannel,$A21))</f>
        <v/>
      </c>
    </row>
    <row r="22">
      <c r="A22" s="8" t="n"/>
      <c r="B22" s="12">
        <f>IF($A22="","",IF(COUNTIFS(DataChannel,$A22)&gt;0,"Yes","No"))</f>
        <v/>
      </c>
      <c r="C22" s="13">
        <f>IF($A22="","",COUNTIFS(DataChannel,$A22))</f>
        <v/>
      </c>
      <c r="D22" s="14">
        <f>IF($A22="","",SUMIFS(DataRev,DataChannel,$A22))</f>
        <v/>
      </c>
    </row>
    <row r="23">
      <c r="A23" s="8" t="n"/>
      <c r="B23" s="12">
        <f>IF($A23="","",IF(COUNTIFS(DataChannel,$A23)&gt;0,"Yes","No"))</f>
        <v/>
      </c>
      <c r="C23" s="13">
        <f>IF($A23="","",COUNTIFS(DataChannel,$A23))</f>
        <v/>
      </c>
      <c r="D23" s="14">
        <f>IF($A23="","",SUMIFS(DataRev,DataChannel,$A23))</f>
        <v/>
      </c>
    </row>
    <row r="24">
      <c r="A24" s="8" t="n"/>
      <c r="B24" s="12">
        <f>IF($A24="","",IF(COUNTIFS(DataChannel,$A24)&gt;0,"Yes","No"))</f>
        <v/>
      </c>
      <c r="C24" s="13">
        <f>IF($A24="","",COUNTIFS(DataChannel,$A24))</f>
        <v/>
      </c>
      <c r="D24" s="14">
        <f>IF($A24="","",SUMIFS(DataRev,DataChannel,$A24))</f>
        <v/>
      </c>
    </row>
    <row r="28">
      <c r="A28" s="6" t="inlineStr">
        <is>
          <t>Region</t>
        </is>
      </c>
      <c r="B28" s="6" t="inlineStr">
        <is>
          <t>In the data</t>
        </is>
      </c>
      <c r="C28" s="6" t="inlineStr">
        <is>
          <t>Rows</t>
        </is>
      </c>
      <c r="D28" s="6" t="inlineStr">
        <is>
          <t>Revenue to date</t>
        </is>
      </c>
    </row>
    <row r="29">
      <c r="A29" s="8" t="inlineStr">
        <is>
          <t>EU</t>
        </is>
      </c>
      <c r="B29" s="12">
        <f>IF($A29="","",IF(COUNTIFS(DataRegion,$A29)&gt;0,"Yes","No"))</f>
        <v/>
      </c>
      <c r="C29" s="13">
        <f>IF($A29="","",COUNTIFS(DataRegion,$A29))</f>
        <v/>
      </c>
      <c r="D29" s="14">
        <f>IF($A29="","",SUMIFS(DataRev,DataRegion,$A29))</f>
        <v/>
      </c>
    </row>
    <row r="30">
      <c r="A30" s="8" t="inlineStr">
        <is>
          <t>NA</t>
        </is>
      </c>
      <c r="B30" s="12">
        <f>IF($A30="","",IF(COUNTIFS(DataRegion,$A30)&gt;0,"Yes","No"))</f>
        <v/>
      </c>
      <c r="C30" s="13">
        <f>IF($A30="","",COUNTIFS(DataRegion,$A30))</f>
        <v/>
      </c>
      <c r="D30" s="14">
        <f>IF($A30="","",SUMIFS(DataRev,DataRegion,$A30))</f>
        <v/>
      </c>
    </row>
    <row r="31">
      <c r="A31" s="8" t="inlineStr">
        <is>
          <t>APAC</t>
        </is>
      </c>
      <c r="B31" s="12">
        <f>IF($A31="","",IF(COUNTIFS(DataRegion,$A31)&gt;0,"Yes","No"))</f>
        <v/>
      </c>
      <c r="C31" s="13">
        <f>IF($A31="","",COUNTIFS(DataRegion,$A31))</f>
        <v/>
      </c>
      <c r="D31" s="14">
        <f>IF($A31="","",SUMIFS(DataRev,DataRegion,$A31))</f>
        <v/>
      </c>
    </row>
    <row r="32">
      <c r="A32" s="8" t="inlineStr">
        <is>
          <t>LATAM</t>
        </is>
      </c>
      <c r="B32" s="12">
        <f>IF($A32="","",IF(COUNTIFS(DataRegion,$A32)&gt;0,"Yes","No"))</f>
        <v/>
      </c>
      <c r="C32" s="13">
        <f>IF($A32="","",COUNTIFS(DataRegion,$A32))</f>
        <v/>
      </c>
      <c r="D32" s="14">
        <f>IF($A32="","",SUMIFS(DataRev,DataRegion,$A32))</f>
        <v/>
      </c>
    </row>
    <row r="33">
      <c r="A33" s="8" t="n"/>
      <c r="B33" s="12">
        <f>IF($A33="","",IF(COUNTIFS(DataRegion,$A33)&gt;0,"Yes","No"))</f>
        <v/>
      </c>
      <c r="C33" s="13">
        <f>IF($A33="","",COUNTIFS(DataRegion,$A33))</f>
        <v/>
      </c>
      <c r="D33" s="14">
        <f>IF($A33="","",SUMIFS(DataRev,DataRegion,$A33))</f>
        <v/>
      </c>
    </row>
    <row r="34">
      <c r="A34" s="8" t="n"/>
      <c r="B34" s="12">
        <f>IF($A34="","",IF(COUNTIFS(DataRegion,$A34)&gt;0,"Yes","No"))</f>
        <v/>
      </c>
      <c r="C34" s="13">
        <f>IF($A34="","",COUNTIFS(DataRegion,$A34))</f>
        <v/>
      </c>
      <c r="D34" s="14">
        <f>IF($A34="","",SUMIFS(DataRev,DataRegion,$A34))</f>
        <v/>
      </c>
    </row>
    <row r="35">
      <c r="A35" s="8" t="n"/>
      <c r="B35" s="12">
        <f>IF($A35="","",IF(COUNTIFS(DataRegion,$A35)&gt;0,"Yes","No"))</f>
        <v/>
      </c>
      <c r="C35" s="13">
        <f>IF($A35="","",COUNTIFS(DataRegion,$A35))</f>
        <v/>
      </c>
      <c r="D35" s="14">
        <f>IF($A35="","",SUMIFS(DataRev,DataRegion,$A35))</f>
        <v/>
      </c>
    </row>
    <row r="36">
      <c r="A36" s="8" t="n"/>
      <c r="B36" s="12">
        <f>IF($A36="","",IF(COUNTIFS(DataRegion,$A36)&gt;0,"Yes","No"))</f>
        <v/>
      </c>
      <c r="C36" s="13">
        <f>IF($A36="","",COUNTIFS(DataRegion,$A36))</f>
        <v/>
      </c>
      <c r="D36" s="14">
        <f>IF($A36="","",SUMIFS(DataRev,DataRegion,$A36))</f>
        <v/>
      </c>
    </row>
    <row r="37">
      <c r="A37" s="8" t="n"/>
      <c r="B37" s="12">
        <f>IF($A37="","",IF(COUNTIFS(DataRegion,$A37)&gt;0,"Yes","No"))</f>
        <v/>
      </c>
      <c r="C37" s="13">
        <f>IF($A37="","",COUNTIFS(DataRegion,$A37))</f>
        <v/>
      </c>
      <c r="D37" s="14">
        <f>IF($A37="","",SUMIFS(DataRev,DataRegion,$A37))</f>
        <v/>
      </c>
    </row>
    <row r="38">
      <c r="A38" s="8" t="n"/>
      <c r="B38" s="12">
        <f>IF($A38="","",IF(COUNTIFS(DataRegion,$A38)&gt;0,"Yes","No"))</f>
        <v/>
      </c>
      <c r="C38" s="13">
        <f>IF($A38="","",COUNTIFS(DataRegion,$A38))</f>
        <v/>
      </c>
      <c r="D38" s="14">
        <f>IF($A38="","",SUMIFS(DataRev,DataRegion,$A38))</f>
        <v/>
      </c>
    </row>
    <row r="42">
      <c r="A42" s="6" t="inlineStr">
        <is>
          <t>Month</t>
        </is>
      </c>
      <c r="B42" s="6" t="inlineStr">
        <is>
          <t>Revenue target</t>
        </is>
      </c>
      <c r="C42" s="6" t="inlineStr">
        <is>
          <t>Orders target</t>
        </is>
      </c>
      <c r="D42" s="6" t="inlineStr">
        <is>
          <t>Note</t>
        </is>
      </c>
    </row>
    <row r="43">
      <c r="A43" s="8" t="inlineStr">
        <is>
          <t>2026-07</t>
        </is>
      </c>
      <c r="B43" s="9" t="n">
        <v>850000</v>
      </c>
      <c r="C43" s="10" t="n">
        <v>5500</v>
      </c>
      <c r="D43" s="8" t="n"/>
    </row>
    <row r="44">
      <c r="A44" s="8" t="inlineStr">
        <is>
          <t>2026-08</t>
        </is>
      </c>
      <c r="B44" s="9" t="n"/>
      <c r="C44" s="10" t="n"/>
      <c r="D44" s="8" t="n"/>
    </row>
    <row r="45">
      <c r="A45" s="8" t="inlineStr">
        <is>
          <t>2026-09</t>
        </is>
      </c>
      <c r="B45" s="9" t="n"/>
      <c r="C45" s="10" t="n"/>
      <c r="D45" s="8" t="n"/>
    </row>
    <row r="46">
      <c r="A46" s="8" t="inlineStr">
        <is>
          <t>2026-10</t>
        </is>
      </c>
      <c r="B46" s="9" t="n"/>
      <c r="C46" s="10" t="n"/>
      <c r="D46" s="8" t="n"/>
    </row>
    <row r="47">
      <c r="A47" s="8" t="inlineStr">
        <is>
          <t>2026-11</t>
        </is>
      </c>
      <c r="B47" s="9" t="n"/>
      <c r="C47" s="10" t="n"/>
      <c r="D47" s="8" t="n"/>
    </row>
    <row r="48">
      <c r="A48" s="8" t="inlineStr">
        <is>
          <t>2026-12</t>
        </is>
      </c>
      <c r="B48" s="9" t="n"/>
      <c r="C48" s="10" t="n"/>
      <c r="D48" s="8" t="n"/>
    </row>
    <row r="49">
      <c r="A49" s="8" t="inlineStr">
        <is>
          <t>2027-01</t>
        </is>
      </c>
      <c r="B49" s="9" t="n"/>
      <c r="C49" s="10" t="n"/>
      <c r="D49" s="8" t="n"/>
    </row>
    <row r="50">
      <c r="A50" s="8" t="inlineStr">
        <is>
          <t>2027-02</t>
        </is>
      </c>
      <c r="B50" s="9" t="n"/>
      <c r="C50" s="10" t="n"/>
      <c r="D50" s="8" t="n"/>
    </row>
    <row r="51">
      <c r="A51" s="8" t="inlineStr">
        <is>
          <t>2027-03</t>
        </is>
      </c>
      <c r="B51" s="9" t="n"/>
      <c r="C51" s="10" t="n"/>
      <c r="D51" s="8" t="n"/>
    </row>
    <row r="52">
      <c r="A52" s="8" t="inlineStr">
        <is>
          <t>2027-04</t>
        </is>
      </c>
      <c r="B52" s="9" t="n"/>
      <c r="C52" s="10" t="n"/>
      <c r="D52" s="8" t="n"/>
    </row>
    <row r="53">
      <c r="A53" s="8" t="inlineStr">
        <is>
          <t>2027-05</t>
        </is>
      </c>
      <c r="B53" s="9" t="n"/>
      <c r="C53" s="10" t="n"/>
      <c r="D53" s="8" t="n"/>
    </row>
    <row r="54">
      <c r="A54" s="8" t="inlineStr">
        <is>
          <t>2027-06</t>
        </is>
      </c>
      <c r="B54" s="9" t="n"/>
      <c r="C54" s="10" t="n"/>
      <c r="D54" s="8" t="n"/>
    </row>
    <row r="55">
      <c r="A55" s="8" t="n"/>
      <c r="B55" s="9" t="n"/>
      <c r="C55" s="10" t="n"/>
      <c r="D55" s="8" t="n"/>
    </row>
    <row r="56">
      <c r="A56" s="8" t="n"/>
      <c r="B56" s="9" t="n"/>
      <c r="C56" s="10" t="n"/>
      <c r="D56" s="8" t="n"/>
    </row>
    <row r="57">
      <c r="A57" s="8" t="n"/>
      <c r="B57" s="9" t="n"/>
      <c r="C57" s="10" t="n"/>
      <c r="D57" s="8" t="n"/>
    </row>
    <row r="58">
      <c r="A58" s="8" t="n"/>
      <c r="B58" s="9" t="n"/>
      <c r="C58" s="10" t="n"/>
      <c r="D58" s="8" t="n"/>
    </row>
    <row r="59">
      <c r="A59" s="8" t="n"/>
      <c r="B59" s="9" t="n"/>
      <c r="C59" s="10" t="n"/>
      <c r="D59" s="8" t="n"/>
    </row>
    <row r="60">
      <c r="A60" s="8" t="n"/>
      <c r="B60" s="9" t="n"/>
      <c r="C60" s="10" t="n"/>
      <c r="D60" s="8" t="n"/>
    </row>
    <row r="61">
      <c r="A61" s="8" t="n"/>
      <c r="B61" s="9" t="n"/>
      <c r="C61" s="10" t="n"/>
      <c r="D61" s="8" t="n"/>
    </row>
    <row r="62">
      <c r="A62" s="8" t="n"/>
      <c r="B62" s="9" t="n"/>
      <c r="C62" s="10" t="n"/>
      <c r="D62" s="8" t="n"/>
    </row>
    <row r="63">
      <c r="A63" s="8" t="n"/>
      <c r="B63" s="9" t="n"/>
      <c r="C63" s="10" t="n"/>
      <c r="D63" s="8" t="n"/>
    </row>
    <row r="64">
      <c r="A64" s="8" t="n"/>
      <c r="B64" s="9" t="n"/>
      <c r="C64" s="10" t="n"/>
      <c r="D64" s="8" t="n"/>
    </row>
    <row r="65">
      <c r="A65" s="8" t="n"/>
      <c r="B65" s="9" t="n"/>
      <c r="C65" s="10" t="n"/>
      <c r="D65" s="8" t="n"/>
    </row>
    <row r="66">
      <c r="A66" s="8" t="n"/>
      <c r="B66" s="9" t="n"/>
      <c r="C66" s="10" t="n"/>
      <c r="D66" s="8" t="n"/>
    </row>
    <row r="70">
      <c r="A70" s="3" t="inlineStr">
        <is>
          <t>Rows whose channel is not in the list above</t>
        </is>
      </c>
      <c r="B70" s="15">
        <f>SUMPRODUCT(--(COUNTIF($A$5:$A$24,DataChannel)=0),--(DataDate&lt;&gt;""))</f>
        <v/>
      </c>
    </row>
    <row r="71">
      <c r="A71" s="3" t="inlineStr">
        <is>
          <t>Rows whose region is not in the list above</t>
        </is>
      </c>
      <c r="B71" s="15">
        <f>SUMPRODUCT(--(COUNTIF($A$29:$A$38,DataRegion)=0),--(DataDate&lt;&gt;""))</f>
        <v/>
      </c>
    </row>
    <row r="73">
      <c r="A73" s="2" t="inlineStr">
        <is>
          <t>Anything other than zero in those two cells means new data arrived with a label nobody has added here yet — add it and the dashboard picks it up.</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70"/>
  <sheetViews>
    <sheetView workbookViewId="0">
      <pane ySplit="3" topLeftCell="A4" activePane="bottomLeft" state="frozen"/>
      <selection pane="bottomLeft" activeCell="A1" sqref="A1"/>
    </sheetView>
  </sheetViews>
  <sheetFormatPr baseColWidth="8" defaultRowHeight="15"/>
  <cols>
    <col width="30" customWidth="1" min="1" max="1"/>
    <col width="17" customWidth="1" min="2" max="2"/>
    <col width="17" customWidth="1" min="3" max="3"/>
    <col width="12" customWidth="1" min="4" max="4"/>
    <col width="17" customWidth="1" min="5" max="5"/>
    <col width="17" customWidth="1" min="6" max="6"/>
    <col width="12" customWidth="1" min="7" max="7"/>
  </cols>
  <sheetData>
    <row r="1">
      <c r="A1" s="1" t="inlineStr">
        <is>
          <t>Calc</t>
        </is>
      </c>
    </row>
    <row r="2">
      <c r="A2" s="2" t="inlineStr">
        <is>
          <t>Every measure the Dashboard shows. No formatting decisions live here, and no numbers are typed here.</t>
        </is>
      </c>
    </row>
    <row r="4">
      <c r="A4" s="3" t="inlineStr">
        <is>
          <t>Filter criteria</t>
        </is>
      </c>
    </row>
    <row r="5">
      <c r="A5" s="16" t="inlineStr">
        <is>
          <t>Channel</t>
        </is>
      </c>
      <c r="B5" s="12">
        <f>IF(Channel="All","*",Channel)</f>
        <v/>
      </c>
      <c r="C5" s="2" t="inlineStr">
        <is>
          <t>A "*" matches every channel, which is how "All" works without a second set of formulas.</t>
        </is>
      </c>
    </row>
    <row r="6">
      <c r="A6" s="16" t="inlineStr">
        <is>
          <t>Region</t>
        </is>
      </c>
      <c r="B6" s="12">
        <f>IF(Region="All","*",Region)</f>
        <v/>
      </c>
    </row>
    <row r="8">
      <c r="A8" s="3" t="inlineStr">
        <is>
          <t>Days in period</t>
        </is>
      </c>
      <c r="B8" s="15">
        <f>IF(EndDate&lt;StartDate,0,EndDate-StartDate+1)</f>
        <v/>
      </c>
    </row>
    <row r="9">
      <c r="A9" s="3" t="inlineStr">
        <is>
          <t>Prior period starts</t>
        </is>
      </c>
      <c r="B9" s="17">
        <f>StartDate-$B$8</f>
        <v/>
      </c>
    </row>
    <row r="10">
      <c r="A10" s="3" t="inlineStr">
        <is>
          <t>Prior period ends</t>
        </is>
      </c>
      <c r="B10" s="17">
        <f>StartDate-1</f>
        <v/>
      </c>
    </row>
    <row r="11">
      <c r="A11" s="2" t="inlineStr">
        <is>
          <t>The comparison window is the same number of days, ending the day before the current one starts.</t>
        </is>
      </c>
    </row>
    <row r="13">
      <c r="A13" s="6" t="inlineStr">
        <is>
          <t>Measure</t>
        </is>
      </c>
      <c r="B13" s="6" t="inlineStr">
        <is>
          <t>This period</t>
        </is>
      </c>
      <c r="C13" s="6" t="inlineStr">
        <is>
          <t>Prior period</t>
        </is>
      </c>
      <c r="D13" s="6" t="inlineStr">
        <is>
          <t>Change</t>
        </is>
      </c>
    </row>
    <row r="14">
      <c r="A14" s="16" t="inlineStr">
        <is>
          <t>Revenue</t>
        </is>
      </c>
      <c r="B14" s="18">
        <f>SUMIFS(DataRev,DataDate,"&gt;="&amp;StartDate,DataDate,"&lt;="&amp;EndDate,DataChannel,$B$5,DataRegion,$B$6)</f>
        <v/>
      </c>
      <c r="C14" s="14">
        <f>SUMIFS(DataRev,DataDate,"&gt;="&amp;$B$9,DataDate,"&lt;="&amp;$B$10,DataChannel,$B$5,DataRegion,$B$6)</f>
        <v/>
      </c>
      <c r="D14" s="19">
        <f>IF($C14=0,"",($B14-$C14)/ABS($C14))</f>
        <v/>
      </c>
    </row>
    <row r="15">
      <c r="A15" s="16" t="inlineStr">
        <is>
          <t>Orders</t>
        </is>
      </c>
      <c r="B15" s="15">
        <f>SUMIFS(DataOrders,DataDate,"&gt;="&amp;StartDate,DataDate,"&lt;="&amp;EndDate,DataChannel,$B$5,DataRegion,$B$6)</f>
        <v/>
      </c>
      <c r="C15" s="13">
        <f>SUMIFS(DataOrders,DataDate,"&gt;="&amp;$B$9,DataDate,"&lt;="&amp;$B$10,DataChannel,$B$5,DataRegion,$B$6)</f>
        <v/>
      </c>
      <c r="D15" s="19">
        <f>IF($C15=0,"",($B15-$C15)/ABS($C15))</f>
        <v/>
      </c>
    </row>
    <row r="16">
      <c r="A16" s="16" t="inlineStr">
        <is>
          <t>Average order value</t>
        </is>
      </c>
      <c r="B16" s="20">
        <f>IFERROR($B14/$B15,0)</f>
        <v/>
      </c>
      <c r="C16" s="11">
        <f>IFERROR($C14/$C15,0)</f>
        <v/>
      </c>
      <c r="D16" s="19">
        <f>IF($C16=0,"",($B16-$C16)/ABS($C16))</f>
        <v/>
      </c>
    </row>
    <row r="17">
      <c r="A17" s="16" t="inlineStr">
        <is>
          <t>Rows in period</t>
        </is>
      </c>
      <c r="B17" s="15">
        <f>COUNTIFS(DataDate,"&gt;="&amp;StartDate,DataDate,"&lt;="&amp;EndDate,DataChannel,$B$5,DataRegion,$B$6)</f>
        <v/>
      </c>
      <c r="C17" s="13">
        <f>COUNTIFS(DataDate,"&gt;="&amp;$B$9,DataDate,"&lt;="&amp;$B$10,DataChannel,$B$5,DataRegion,$B$6)</f>
        <v/>
      </c>
      <c r="D17" s="19">
        <f>IF($C17=0,"",($B17-$C17)/ABS($C17))</f>
        <v/>
      </c>
    </row>
    <row r="18">
      <c r="A18" s="16" t="inlineStr">
        <is>
          <t>Revenue per day</t>
        </is>
      </c>
      <c r="B18" s="18">
        <f>IFERROR($B14/$B8,0)</f>
        <v/>
      </c>
      <c r="C18" s="14">
        <f>IFERROR($C14/$B8,0)</f>
        <v/>
      </c>
      <c r="D18" s="19">
        <f>IF($C18=0,"",($B18-$C18)/ABS($C18))</f>
        <v/>
      </c>
    </row>
    <row r="22">
      <c r="A22" s="6" t="inlineStr">
        <is>
          <t>Channel</t>
        </is>
      </c>
      <c r="B22" s="6" t="inlineStr">
        <is>
          <t>Revenue</t>
        </is>
      </c>
      <c r="C22" s="6" t="inlineStr">
        <is>
          <t>Orders</t>
        </is>
      </c>
      <c r="D22" s="6" t="inlineStr">
        <is>
          <t>AOV</t>
        </is>
      </c>
      <c r="E22" s="6" t="inlineStr">
        <is>
          <t>Share of revenue</t>
        </is>
      </c>
      <c r="F22" s="6" t="inlineStr">
        <is>
          <t>Prior period</t>
        </is>
      </c>
      <c r="G22" s="6" t="inlineStr">
        <is>
          <t>Change</t>
        </is>
      </c>
    </row>
    <row r="23">
      <c r="A23" s="12">
        <f>IF(Lookups!$A5="","",Lookups!$A5)</f>
        <v/>
      </c>
      <c r="B23" s="14">
        <f>IF($A23="","",SUMIFS(DataRev,DataDate,"&gt;="&amp;StartDate,DataDate,"&lt;="&amp;EndDate,DataChannel,$A23,DataRegion,$B$6))</f>
        <v/>
      </c>
      <c r="C23" s="13">
        <f>IF($A23="","",SUMIFS(DataOrders,DataDate,"&gt;="&amp;StartDate,DataDate,"&lt;="&amp;EndDate,DataChannel,$A23,DataRegion,$B$6))</f>
        <v/>
      </c>
      <c r="D23" s="11">
        <f>IF($A23="","",IFERROR($B23/$C23,0))</f>
        <v/>
      </c>
      <c r="E23" s="19">
        <f>IF($A23="","",IFERROR($B23/$B$14,0))</f>
        <v/>
      </c>
      <c r="F23" s="14">
        <f>IF($A23="","",SUMIFS(DataRev,DataDate,"&gt;="&amp;$B$9,DataDate,"&lt;="&amp;$B$10,DataChannel,$A23,DataRegion,$B$6))</f>
        <v/>
      </c>
      <c r="G23" s="19">
        <f>IF($A23="","",IF($F23=0,"",($B23-$F23)/ABS($F23)))</f>
        <v/>
      </c>
    </row>
    <row r="24">
      <c r="A24" s="12">
        <f>IF(Lookups!$A6="","",Lookups!$A6)</f>
        <v/>
      </c>
      <c r="B24" s="14">
        <f>IF($A24="","",SUMIFS(DataRev,DataDate,"&gt;="&amp;StartDate,DataDate,"&lt;="&amp;EndDate,DataChannel,$A24,DataRegion,$B$6))</f>
        <v/>
      </c>
      <c r="C24" s="13">
        <f>IF($A24="","",SUMIFS(DataOrders,DataDate,"&gt;="&amp;StartDate,DataDate,"&lt;="&amp;EndDate,DataChannel,$A24,DataRegion,$B$6))</f>
        <v/>
      </c>
      <c r="D24" s="11">
        <f>IF($A24="","",IFERROR($B24/$C24,0))</f>
        <v/>
      </c>
      <c r="E24" s="19">
        <f>IF($A24="","",IFERROR($B24/$B$14,0))</f>
        <v/>
      </c>
      <c r="F24" s="14">
        <f>IF($A24="","",SUMIFS(DataRev,DataDate,"&gt;="&amp;$B$9,DataDate,"&lt;="&amp;$B$10,DataChannel,$A24,DataRegion,$B$6))</f>
        <v/>
      </c>
      <c r="G24" s="19">
        <f>IF($A24="","",IF($F24=0,"",($B24-$F24)/ABS($F24)))</f>
        <v/>
      </c>
    </row>
    <row r="25">
      <c r="A25" s="12">
        <f>IF(Lookups!$A7="","",Lookups!$A7)</f>
        <v/>
      </c>
      <c r="B25" s="14">
        <f>IF($A25="","",SUMIFS(DataRev,DataDate,"&gt;="&amp;StartDate,DataDate,"&lt;="&amp;EndDate,DataChannel,$A25,DataRegion,$B$6))</f>
        <v/>
      </c>
      <c r="C25" s="13">
        <f>IF($A25="","",SUMIFS(DataOrders,DataDate,"&gt;="&amp;StartDate,DataDate,"&lt;="&amp;EndDate,DataChannel,$A25,DataRegion,$B$6))</f>
        <v/>
      </c>
      <c r="D25" s="11">
        <f>IF($A25="","",IFERROR($B25/$C25,0))</f>
        <v/>
      </c>
      <c r="E25" s="19">
        <f>IF($A25="","",IFERROR($B25/$B$14,0))</f>
        <v/>
      </c>
      <c r="F25" s="14">
        <f>IF($A25="","",SUMIFS(DataRev,DataDate,"&gt;="&amp;$B$9,DataDate,"&lt;="&amp;$B$10,DataChannel,$A25,DataRegion,$B$6))</f>
        <v/>
      </c>
      <c r="G25" s="19">
        <f>IF($A25="","",IF($F25=0,"",($B25-$F25)/ABS($F25)))</f>
        <v/>
      </c>
    </row>
    <row r="26">
      <c r="A26" s="12">
        <f>IF(Lookups!$A8="","",Lookups!$A8)</f>
        <v/>
      </c>
      <c r="B26" s="14">
        <f>IF($A26="","",SUMIFS(DataRev,DataDate,"&gt;="&amp;StartDate,DataDate,"&lt;="&amp;EndDate,DataChannel,$A26,DataRegion,$B$6))</f>
        <v/>
      </c>
      <c r="C26" s="13">
        <f>IF($A26="","",SUMIFS(DataOrders,DataDate,"&gt;="&amp;StartDate,DataDate,"&lt;="&amp;EndDate,DataChannel,$A26,DataRegion,$B$6))</f>
        <v/>
      </c>
      <c r="D26" s="11">
        <f>IF($A26="","",IFERROR($B26/$C26,0))</f>
        <v/>
      </c>
      <c r="E26" s="19">
        <f>IF($A26="","",IFERROR($B26/$B$14,0))</f>
        <v/>
      </c>
      <c r="F26" s="14">
        <f>IF($A26="","",SUMIFS(DataRev,DataDate,"&gt;="&amp;$B$9,DataDate,"&lt;="&amp;$B$10,DataChannel,$A26,DataRegion,$B$6))</f>
        <v/>
      </c>
      <c r="G26" s="19">
        <f>IF($A26="","",IF($F26=0,"",($B26-$F26)/ABS($F26)))</f>
        <v/>
      </c>
    </row>
    <row r="27">
      <c r="A27" s="12">
        <f>IF(Lookups!$A9="","",Lookups!$A9)</f>
        <v/>
      </c>
      <c r="B27" s="14">
        <f>IF($A27="","",SUMIFS(DataRev,DataDate,"&gt;="&amp;StartDate,DataDate,"&lt;="&amp;EndDate,DataChannel,$A27,DataRegion,$B$6))</f>
        <v/>
      </c>
      <c r="C27" s="13">
        <f>IF($A27="","",SUMIFS(DataOrders,DataDate,"&gt;="&amp;StartDate,DataDate,"&lt;="&amp;EndDate,DataChannel,$A27,DataRegion,$B$6))</f>
        <v/>
      </c>
      <c r="D27" s="11">
        <f>IF($A27="","",IFERROR($B27/$C27,0))</f>
        <v/>
      </c>
      <c r="E27" s="19">
        <f>IF($A27="","",IFERROR($B27/$B$14,0))</f>
        <v/>
      </c>
      <c r="F27" s="14">
        <f>IF($A27="","",SUMIFS(DataRev,DataDate,"&gt;="&amp;$B$9,DataDate,"&lt;="&amp;$B$10,DataChannel,$A27,DataRegion,$B$6))</f>
        <v/>
      </c>
      <c r="G27" s="19">
        <f>IF($A27="","",IF($F27=0,"",($B27-$F27)/ABS($F27)))</f>
        <v/>
      </c>
    </row>
    <row r="28">
      <c r="A28" s="12">
        <f>IF(Lookups!$A10="","",Lookups!$A10)</f>
        <v/>
      </c>
      <c r="B28" s="14">
        <f>IF($A28="","",SUMIFS(DataRev,DataDate,"&gt;="&amp;StartDate,DataDate,"&lt;="&amp;EndDate,DataChannel,$A28,DataRegion,$B$6))</f>
        <v/>
      </c>
      <c r="C28" s="13">
        <f>IF($A28="","",SUMIFS(DataOrders,DataDate,"&gt;="&amp;StartDate,DataDate,"&lt;="&amp;EndDate,DataChannel,$A28,DataRegion,$B$6))</f>
        <v/>
      </c>
      <c r="D28" s="11">
        <f>IF($A28="","",IFERROR($B28/$C28,0))</f>
        <v/>
      </c>
      <c r="E28" s="19">
        <f>IF($A28="","",IFERROR($B28/$B$14,0))</f>
        <v/>
      </c>
      <c r="F28" s="14">
        <f>IF($A28="","",SUMIFS(DataRev,DataDate,"&gt;="&amp;$B$9,DataDate,"&lt;="&amp;$B$10,DataChannel,$A28,DataRegion,$B$6))</f>
        <v/>
      </c>
      <c r="G28" s="19">
        <f>IF($A28="","",IF($F28=0,"",($B28-$F28)/ABS($F28)))</f>
        <v/>
      </c>
    </row>
    <row r="29">
      <c r="A29" s="12">
        <f>IF(Lookups!$A11="","",Lookups!$A11)</f>
        <v/>
      </c>
      <c r="B29" s="14">
        <f>IF($A29="","",SUMIFS(DataRev,DataDate,"&gt;="&amp;StartDate,DataDate,"&lt;="&amp;EndDate,DataChannel,$A29,DataRegion,$B$6))</f>
        <v/>
      </c>
      <c r="C29" s="13">
        <f>IF($A29="","",SUMIFS(DataOrders,DataDate,"&gt;="&amp;StartDate,DataDate,"&lt;="&amp;EndDate,DataChannel,$A29,DataRegion,$B$6))</f>
        <v/>
      </c>
      <c r="D29" s="11">
        <f>IF($A29="","",IFERROR($B29/$C29,0))</f>
        <v/>
      </c>
      <c r="E29" s="19">
        <f>IF($A29="","",IFERROR($B29/$B$14,0))</f>
        <v/>
      </c>
      <c r="F29" s="14">
        <f>IF($A29="","",SUMIFS(DataRev,DataDate,"&gt;="&amp;$B$9,DataDate,"&lt;="&amp;$B$10,DataChannel,$A29,DataRegion,$B$6))</f>
        <v/>
      </c>
      <c r="G29" s="19">
        <f>IF($A29="","",IF($F29=0,"",($B29-$F29)/ABS($F29)))</f>
        <v/>
      </c>
    </row>
    <row r="30">
      <c r="A30" s="12">
        <f>IF(Lookups!$A12="","",Lookups!$A12)</f>
        <v/>
      </c>
      <c r="B30" s="14">
        <f>IF($A30="","",SUMIFS(DataRev,DataDate,"&gt;="&amp;StartDate,DataDate,"&lt;="&amp;EndDate,DataChannel,$A30,DataRegion,$B$6))</f>
        <v/>
      </c>
      <c r="C30" s="13">
        <f>IF($A30="","",SUMIFS(DataOrders,DataDate,"&gt;="&amp;StartDate,DataDate,"&lt;="&amp;EndDate,DataChannel,$A30,DataRegion,$B$6))</f>
        <v/>
      </c>
      <c r="D30" s="11">
        <f>IF($A30="","",IFERROR($B30/$C30,0))</f>
        <v/>
      </c>
      <c r="E30" s="19">
        <f>IF($A30="","",IFERROR($B30/$B$14,0))</f>
        <v/>
      </c>
      <c r="F30" s="14">
        <f>IF($A30="","",SUMIFS(DataRev,DataDate,"&gt;="&amp;$B$9,DataDate,"&lt;="&amp;$B$10,DataChannel,$A30,DataRegion,$B$6))</f>
        <v/>
      </c>
      <c r="G30" s="19">
        <f>IF($A30="","",IF($F30=0,"",($B30-$F30)/ABS($F30)))</f>
        <v/>
      </c>
    </row>
    <row r="31">
      <c r="A31" s="12">
        <f>IF(Lookups!$A13="","",Lookups!$A13)</f>
        <v/>
      </c>
      <c r="B31" s="14">
        <f>IF($A31="","",SUMIFS(DataRev,DataDate,"&gt;="&amp;StartDate,DataDate,"&lt;="&amp;EndDate,DataChannel,$A31,DataRegion,$B$6))</f>
        <v/>
      </c>
      <c r="C31" s="13">
        <f>IF($A31="","",SUMIFS(DataOrders,DataDate,"&gt;="&amp;StartDate,DataDate,"&lt;="&amp;EndDate,DataChannel,$A31,DataRegion,$B$6))</f>
        <v/>
      </c>
      <c r="D31" s="11">
        <f>IF($A31="","",IFERROR($B31/$C31,0))</f>
        <v/>
      </c>
      <c r="E31" s="19">
        <f>IF($A31="","",IFERROR($B31/$B$14,0))</f>
        <v/>
      </c>
      <c r="F31" s="14">
        <f>IF($A31="","",SUMIFS(DataRev,DataDate,"&gt;="&amp;$B$9,DataDate,"&lt;="&amp;$B$10,DataChannel,$A31,DataRegion,$B$6))</f>
        <v/>
      </c>
      <c r="G31" s="19">
        <f>IF($A31="","",IF($F31=0,"",($B31-$F31)/ABS($F31)))</f>
        <v/>
      </c>
    </row>
    <row r="32">
      <c r="A32" s="12">
        <f>IF(Lookups!$A14="","",Lookups!$A14)</f>
        <v/>
      </c>
      <c r="B32" s="14">
        <f>IF($A32="","",SUMIFS(DataRev,DataDate,"&gt;="&amp;StartDate,DataDate,"&lt;="&amp;EndDate,DataChannel,$A32,DataRegion,$B$6))</f>
        <v/>
      </c>
      <c r="C32" s="13">
        <f>IF($A32="","",SUMIFS(DataOrders,DataDate,"&gt;="&amp;StartDate,DataDate,"&lt;="&amp;EndDate,DataChannel,$A32,DataRegion,$B$6))</f>
        <v/>
      </c>
      <c r="D32" s="11">
        <f>IF($A32="","",IFERROR($B32/$C32,0))</f>
        <v/>
      </c>
      <c r="E32" s="19">
        <f>IF($A32="","",IFERROR($B32/$B$14,0))</f>
        <v/>
      </c>
      <c r="F32" s="14">
        <f>IF($A32="","",SUMIFS(DataRev,DataDate,"&gt;="&amp;$B$9,DataDate,"&lt;="&amp;$B$10,DataChannel,$A32,DataRegion,$B$6))</f>
        <v/>
      </c>
      <c r="G32" s="19">
        <f>IF($A32="","",IF($F32=0,"",($B32-$F32)/ABS($F32)))</f>
        <v/>
      </c>
    </row>
    <row r="33">
      <c r="A33" s="12">
        <f>IF(Lookups!$A15="","",Lookups!$A15)</f>
        <v/>
      </c>
      <c r="B33" s="14">
        <f>IF($A33="","",SUMIFS(DataRev,DataDate,"&gt;="&amp;StartDate,DataDate,"&lt;="&amp;EndDate,DataChannel,$A33,DataRegion,$B$6))</f>
        <v/>
      </c>
      <c r="C33" s="13">
        <f>IF($A33="","",SUMIFS(DataOrders,DataDate,"&gt;="&amp;StartDate,DataDate,"&lt;="&amp;EndDate,DataChannel,$A33,DataRegion,$B$6))</f>
        <v/>
      </c>
      <c r="D33" s="11">
        <f>IF($A33="","",IFERROR($B33/$C33,0))</f>
        <v/>
      </c>
      <c r="E33" s="19">
        <f>IF($A33="","",IFERROR($B33/$B$14,0))</f>
        <v/>
      </c>
      <c r="F33" s="14">
        <f>IF($A33="","",SUMIFS(DataRev,DataDate,"&gt;="&amp;$B$9,DataDate,"&lt;="&amp;$B$10,DataChannel,$A33,DataRegion,$B$6))</f>
        <v/>
      </c>
      <c r="G33" s="19">
        <f>IF($A33="","",IF($F33=0,"",($B33-$F33)/ABS($F33)))</f>
        <v/>
      </c>
    </row>
    <row r="34">
      <c r="A34" s="12">
        <f>IF(Lookups!$A16="","",Lookups!$A16)</f>
        <v/>
      </c>
      <c r="B34" s="14">
        <f>IF($A34="","",SUMIFS(DataRev,DataDate,"&gt;="&amp;StartDate,DataDate,"&lt;="&amp;EndDate,DataChannel,$A34,DataRegion,$B$6))</f>
        <v/>
      </c>
      <c r="C34" s="13">
        <f>IF($A34="","",SUMIFS(DataOrders,DataDate,"&gt;="&amp;StartDate,DataDate,"&lt;="&amp;EndDate,DataChannel,$A34,DataRegion,$B$6))</f>
        <v/>
      </c>
      <c r="D34" s="11">
        <f>IF($A34="","",IFERROR($B34/$C34,0))</f>
        <v/>
      </c>
      <c r="E34" s="19">
        <f>IF($A34="","",IFERROR($B34/$B$14,0))</f>
        <v/>
      </c>
      <c r="F34" s="14">
        <f>IF($A34="","",SUMIFS(DataRev,DataDate,"&gt;="&amp;$B$9,DataDate,"&lt;="&amp;$B$10,DataChannel,$A34,DataRegion,$B$6))</f>
        <v/>
      </c>
      <c r="G34" s="19">
        <f>IF($A34="","",IF($F34=0,"",($B34-$F34)/ABS($F34)))</f>
        <v/>
      </c>
    </row>
    <row r="35">
      <c r="A35" s="12">
        <f>IF(Lookups!$A17="","",Lookups!$A17)</f>
        <v/>
      </c>
      <c r="B35" s="14">
        <f>IF($A35="","",SUMIFS(DataRev,DataDate,"&gt;="&amp;StartDate,DataDate,"&lt;="&amp;EndDate,DataChannel,$A35,DataRegion,$B$6))</f>
        <v/>
      </c>
      <c r="C35" s="13">
        <f>IF($A35="","",SUMIFS(DataOrders,DataDate,"&gt;="&amp;StartDate,DataDate,"&lt;="&amp;EndDate,DataChannel,$A35,DataRegion,$B$6))</f>
        <v/>
      </c>
      <c r="D35" s="11">
        <f>IF($A35="","",IFERROR($B35/$C35,0))</f>
        <v/>
      </c>
      <c r="E35" s="19">
        <f>IF($A35="","",IFERROR($B35/$B$14,0))</f>
        <v/>
      </c>
      <c r="F35" s="14">
        <f>IF($A35="","",SUMIFS(DataRev,DataDate,"&gt;="&amp;$B$9,DataDate,"&lt;="&amp;$B$10,DataChannel,$A35,DataRegion,$B$6))</f>
        <v/>
      </c>
      <c r="G35" s="19">
        <f>IF($A35="","",IF($F35=0,"",($B35-$F35)/ABS($F35)))</f>
        <v/>
      </c>
    </row>
    <row r="36">
      <c r="A36" s="12">
        <f>IF(Lookups!$A18="","",Lookups!$A18)</f>
        <v/>
      </c>
      <c r="B36" s="14">
        <f>IF($A36="","",SUMIFS(DataRev,DataDate,"&gt;="&amp;StartDate,DataDate,"&lt;="&amp;EndDate,DataChannel,$A36,DataRegion,$B$6))</f>
        <v/>
      </c>
      <c r="C36" s="13">
        <f>IF($A36="","",SUMIFS(DataOrders,DataDate,"&gt;="&amp;StartDate,DataDate,"&lt;="&amp;EndDate,DataChannel,$A36,DataRegion,$B$6))</f>
        <v/>
      </c>
      <c r="D36" s="11">
        <f>IF($A36="","",IFERROR($B36/$C36,0))</f>
        <v/>
      </c>
      <c r="E36" s="19">
        <f>IF($A36="","",IFERROR($B36/$B$14,0))</f>
        <v/>
      </c>
      <c r="F36" s="14">
        <f>IF($A36="","",SUMIFS(DataRev,DataDate,"&gt;="&amp;$B$9,DataDate,"&lt;="&amp;$B$10,DataChannel,$A36,DataRegion,$B$6))</f>
        <v/>
      </c>
      <c r="G36" s="19">
        <f>IF($A36="","",IF($F36=0,"",($B36-$F36)/ABS($F36)))</f>
        <v/>
      </c>
    </row>
    <row r="37">
      <c r="A37" s="12">
        <f>IF(Lookups!$A19="","",Lookups!$A19)</f>
        <v/>
      </c>
      <c r="B37" s="14">
        <f>IF($A37="","",SUMIFS(DataRev,DataDate,"&gt;="&amp;StartDate,DataDate,"&lt;="&amp;EndDate,DataChannel,$A37,DataRegion,$B$6))</f>
        <v/>
      </c>
      <c r="C37" s="13">
        <f>IF($A37="","",SUMIFS(DataOrders,DataDate,"&gt;="&amp;StartDate,DataDate,"&lt;="&amp;EndDate,DataChannel,$A37,DataRegion,$B$6))</f>
        <v/>
      </c>
      <c r="D37" s="11">
        <f>IF($A37="","",IFERROR($B37/$C37,0))</f>
        <v/>
      </c>
      <c r="E37" s="19">
        <f>IF($A37="","",IFERROR($B37/$B$14,0))</f>
        <v/>
      </c>
      <c r="F37" s="14">
        <f>IF($A37="","",SUMIFS(DataRev,DataDate,"&gt;="&amp;$B$9,DataDate,"&lt;="&amp;$B$10,DataChannel,$A37,DataRegion,$B$6))</f>
        <v/>
      </c>
      <c r="G37" s="19">
        <f>IF($A37="","",IF($F37=0,"",($B37-$F37)/ABS($F37)))</f>
        <v/>
      </c>
    </row>
    <row r="38">
      <c r="A38" s="12">
        <f>IF(Lookups!$A20="","",Lookups!$A20)</f>
        <v/>
      </c>
      <c r="B38" s="14">
        <f>IF($A38="","",SUMIFS(DataRev,DataDate,"&gt;="&amp;StartDate,DataDate,"&lt;="&amp;EndDate,DataChannel,$A38,DataRegion,$B$6))</f>
        <v/>
      </c>
      <c r="C38" s="13">
        <f>IF($A38="","",SUMIFS(DataOrders,DataDate,"&gt;="&amp;StartDate,DataDate,"&lt;="&amp;EndDate,DataChannel,$A38,DataRegion,$B$6))</f>
        <v/>
      </c>
      <c r="D38" s="11">
        <f>IF($A38="","",IFERROR($B38/$C38,0))</f>
        <v/>
      </c>
      <c r="E38" s="19">
        <f>IF($A38="","",IFERROR($B38/$B$14,0))</f>
        <v/>
      </c>
      <c r="F38" s="14">
        <f>IF($A38="","",SUMIFS(DataRev,DataDate,"&gt;="&amp;$B$9,DataDate,"&lt;="&amp;$B$10,DataChannel,$A38,DataRegion,$B$6))</f>
        <v/>
      </c>
      <c r="G38" s="19">
        <f>IF($A38="","",IF($F38=0,"",($B38-$F38)/ABS($F38)))</f>
        <v/>
      </c>
    </row>
    <row r="39">
      <c r="A39" s="12">
        <f>IF(Lookups!$A21="","",Lookups!$A21)</f>
        <v/>
      </c>
      <c r="B39" s="14">
        <f>IF($A39="","",SUMIFS(DataRev,DataDate,"&gt;="&amp;StartDate,DataDate,"&lt;="&amp;EndDate,DataChannel,$A39,DataRegion,$B$6))</f>
        <v/>
      </c>
      <c r="C39" s="13">
        <f>IF($A39="","",SUMIFS(DataOrders,DataDate,"&gt;="&amp;StartDate,DataDate,"&lt;="&amp;EndDate,DataChannel,$A39,DataRegion,$B$6))</f>
        <v/>
      </c>
      <c r="D39" s="11">
        <f>IF($A39="","",IFERROR($B39/$C39,0))</f>
        <v/>
      </c>
      <c r="E39" s="19">
        <f>IF($A39="","",IFERROR($B39/$B$14,0))</f>
        <v/>
      </c>
      <c r="F39" s="14">
        <f>IF($A39="","",SUMIFS(DataRev,DataDate,"&gt;="&amp;$B$9,DataDate,"&lt;="&amp;$B$10,DataChannel,$A39,DataRegion,$B$6))</f>
        <v/>
      </c>
      <c r="G39" s="19">
        <f>IF($A39="","",IF($F39=0,"",($B39-$F39)/ABS($F39)))</f>
        <v/>
      </c>
    </row>
    <row r="40">
      <c r="A40" s="12">
        <f>IF(Lookups!$A22="","",Lookups!$A22)</f>
        <v/>
      </c>
      <c r="B40" s="14">
        <f>IF($A40="","",SUMIFS(DataRev,DataDate,"&gt;="&amp;StartDate,DataDate,"&lt;="&amp;EndDate,DataChannel,$A40,DataRegion,$B$6))</f>
        <v/>
      </c>
      <c r="C40" s="13">
        <f>IF($A40="","",SUMIFS(DataOrders,DataDate,"&gt;="&amp;StartDate,DataDate,"&lt;="&amp;EndDate,DataChannel,$A40,DataRegion,$B$6))</f>
        <v/>
      </c>
      <c r="D40" s="11">
        <f>IF($A40="","",IFERROR($B40/$C40,0))</f>
        <v/>
      </c>
      <c r="E40" s="19">
        <f>IF($A40="","",IFERROR($B40/$B$14,0))</f>
        <v/>
      </c>
      <c r="F40" s="14">
        <f>IF($A40="","",SUMIFS(DataRev,DataDate,"&gt;="&amp;$B$9,DataDate,"&lt;="&amp;$B$10,DataChannel,$A40,DataRegion,$B$6))</f>
        <v/>
      </c>
      <c r="G40" s="19">
        <f>IF($A40="","",IF($F40=0,"",($B40-$F40)/ABS($F40)))</f>
        <v/>
      </c>
    </row>
    <row r="41">
      <c r="A41" s="12">
        <f>IF(Lookups!$A23="","",Lookups!$A23)</f>
        <v/>
      </c>
      <c r="B41" s="14">
        <f>IF($A41="","",SUMIFS(DataRev,DataDate,"&gt;="&amp;StartDate,DataDate,"&lt;="&amp;EndDate,DataChannel,$A41,DataRegion,$B$6))</f>
        <v/>
      </c>
      <c r="C41" s="13">
        <f>IF($A41="","",SUMIFS(DataOrders,DataDate,"&gt;="&amp;StartDate,DataDate,"&lt;="&amp;EndDate,DataChannel,$A41,DataRegion,$B$6))</f>
        <v/>
      </c>
      <c r="D41" s="11">
        <f>IF($A41="","",IFERROR($B41/$C41,0))</f>
        <v/>
      </c>
      <c r="E41" s="19">
        <f>IF($A41="","",IFERROR($B41/$B$14,0))</f>
        <v/>
      </c>
      <c r="F41" s="14">
        <f>IF($A41="","",SUMIFS(DataRev,DataDate,"&gt;="&amp;$B$9,DataDate,"&lt;="&amp;$B$10,DataChannel,$A41,DataRegion,$B$6))</f>
        <v/>
      </c>
      <c r="G41" s="19">
        <f>IF($A41="","",IF($F41=0,"",($B41-$F41)/ABS($F41)))</f>
        <v/>
      </c>
    </row>
    <row r="42">
      <c r="A42" s="12">
        <f>IF(Lookups!$A24="","",Lookups!$A24)</f>
        <v/>
      </c>
      <c r="B42" s="14">
        <f>IF($A42="","",SUMIFS(DataRev,DataDate,"&gt;="&amp;StartDate,DataDate,"&lt;="&amp;EndDate,DataChannel,$A42,DataRegion,$B$6))</f>
        <v/>
      </c>
      <c r="C42" s="13">
        <f>IF($A42="","",SUMIFS(DataOrders,DataDate,"&gt;="&amp;StartDate,DataDate,"&lt;="&amp;EndDate,DataChannel,$A42,DataRegion,$B$6))</f>
        <v/>
      </c>
      <c r="D42" s="11">
        <f>IF($A42="","",IFERROR($B42/$C42,0))</f>
        <v/>
      </c>
      <c r="E42" s="19">
        <f>IF($A42="","",IFERROR($B42/$B$14,0))</f>
        <v/>
      </c>
      <c r="F42" s="14">
        <f>IF($A42="","",SUMIFS(DataRev,DataDate,"&gt;="&amp;$B$9,DataDate,"&lt;="&amp;$B$10,DataChannel,$A42,DataRegion,$B$6))</f>
        <v/>
      </c>
      <c r="G42" s="19">
        <f>IF($A42="","",IF($F42=0,"",($B42-$F42)/ABS($F42)))</f>
        <v/>
      </c>
    </row>
    <row r="46">
      <c r="A46" s="6" t="inlineStr">
        <is>
          <t>Month</t>
        </is>
      </c>
      <c r="B46" s="6" t="inlineStr">
        <is>
          <t>Revenue</t>
        </is>
      </c>
      <c r="C46" s="6" t="inlineStr">
        <is>
          <t>Orders</t>
        </is>
      </c>
      <c r="D46" s="6" t="inlineStr">
        <is>
          <t>AOV</t>
        </is>
      </c>
      <c r="E46" s="6" t="inlineStr">
        <is>
          <t>Target</t>
        </is>
      </c>
      <c r="F46" s="6" t="inlineStr">
        <is>
          <t>vs target</t>
        </is>
      </c>
      <c r="G46" s="6" t="inlineStr"/>
    </row>
    <row r="47">
      <c r="A47" s="12">
        <f>IF(Lookups!$A43="","",Lookups!$A43)</f>
        <v/>
      </c>
      <c r="B47" s="14">
        <f>IF($A47="","",SUMIFS(DataRev,DataMonth,$A47,DataChannel,$B$5,DataRegion,$B$6))</f>
        <v/>
      </c>
      <c r="C47" s="13">
        <f>IF($A47="","",SUMIFS(DataOrders,DataMonth,$A47,DataChannel,$B$5,DataRegion,$B$6))</f>
        <v/>
      </c>
      <c r="D47" s="11">
        <f>IF($A47="","",IFERROR($B47/$C47,0))</f>
        <v/>
      </c>
      <c r="E47" s="14">
        <f>IF($A47="","",IF(Lookups!$B43="","",Lookups!$B43))</f>
        <v/>
      </c>
      <c r="F47" s="19">
        <f>IF($A47="","",IF($E47="","",IF($E47=0,"",($B47-$E47)/ABS($E47))))</f>
        <v/>
      </c>
    </row>
    <row r="48">
      <c r="A48" s="12">
        <f>IF(Lookups!$A44="","",Lookups!$A44)</f>
        <v/>
      </c>
      <c r="B48" s="14">
        <f>IF($A48="","",SUMIFS(DataRev,DataMonth,$A48,DataChannel,$B$5,DataRegion,$B$6))</f>
        <v/>
      </c>
      <c r="C48" s="13">
        <f>IF($A48="","",SUMIFS(DataOrders,DataMonth,$A48,DataChannel,$B$5,DataRegion,$B$6))</f>
        <v/>
      </c>
      <c r="D48" s="11">
        <f>IF($A48="","",IFERROR($B48/$C48,0))</f>
        <v/>
      </c>
      <c r="E48" s="14">
        <f>IF($A48="","",IF(Lookups!$B44="","",Lookups!$B44))</f>
        <v/>
      </c>
      <c r="F48" s="19">
        <f>IF($A48="","",IF($E48="","",IF($E48=0,"",($B48-$E48)/ABS($E48))))</f>
        <v/>
      </c>
    </row>
    <row r="49">
      <c r="A49" s="12">
        <f>IF(Lookups!$A45="","",Lookups!$A45)</f>
        <v/>
      </c>
      <c r="B49" s="14">
        <f>IF($A49="","",SUMIFS(DataRev,DataMonth,$A49,DataChannel,$B$5,DataRegion,$B$6))</f>
        <v/>
      </c>
      <c r="C49" s="13">
        <f>IF($A49="","",SUMIFS(DataOrders,DataMonth,$A49,DataChannel,$B$5,DataRegion,$B$6))</f>
        <v/>
      </c>
      <c r="D49" s="11">
        <f>IF($A49="","",IFERROR($B49/$C49,0))</f>
        <v/>
      </c>
      <c r="E49" s="14">
        <f>IF($A49="","",IF(Lookups!$B45="","",Lookups!$B45))</f>
        <v/>
      </c>
      <c r="F49" s="19">
        <f>IF($A49="","",IF($E49="","",IF($E49=0,"",($B49-$E49)/ABS($E49))))</f>
        <v/>
      </c>
    </row>
    <row r="50">
      <c r="A50" s="12">
        <f>IF(Lookups!$A46="","",Lookups!$A46)</f>
        <v/>
      </c>
      <c r="B50" s="14">
        <f>IF($A50="","",SUMIFS(DataRev,DataMonth,$A50,DataChannel,$B$5,DataRegion,$B$6))</f>
        <v/>
      </c>
      <c r="C50" s="13">
        <f>IF($A50="","",SUMIFS(DataOrders,DataMonth,$A50,DataChannel,$B$5,DataRegion,$B$6))</f>
        <v/>
      </c>
      <c r="D50" s="11">
        <f>IF($A50="","",IFERROR($B50/$C50,0))</f>
        <v/>
      </c>
      <c r="E50" s="14">
        <f>IF($A50="","",IF(Lookups!$B46="","",Lookups!$B46))</f>
        <v/>
      </c>
      <c r="F50" s="19">
        <f>IF($A50="","",IF($E50="","",IF($E50=0,"",($B50-$E50)/ABS($E50))))</f>
        <v/>
      </c>
    </row>
    <row r="51">
      <c r="A51" s="12">
        <f>IF(Lookups!$A47="","",Lookups!$A47)</f>
        <v/>
      </c>
      <c r="B51" s="14">
        <f>IF($A51="","",SUMIFS(DataRev,DataMonth,$A51,DataChannel,$B$5,DataRegion,$B$6))</f>
        <v/>
      </c>
      <c r="C51" s="13">
        <f>IF($A51="","",SUMIFS(DataOrders,DataMonth,$A51,DataChannel,$B$5,DataRegion,$B$6))</f>
        <v/>
      </c>
      <c r="D51" s="11">
        <f>IF($A51="","",IFERROR($B51/$C51,0))</f>
        <v/>
      </c>
      <c r="E51" s="14">
        <f>IF($A51="","",IF(Lookups!$B47="","",Lookups!$B47))</f>
        <v/>
      </c>
      <c r="F51" s="19">
        <f>IF($A51="","",IF($E51="","",IF($E51=0,"",($B51-$E51)/ABS($E51))))</f>
        <v/>
      </c>
    </row>
    <row r="52">
      <c r="A52" s="12">
        <f>IF(Lookups!$A48="","",Lookups!$A48)</f>
        <v/>
      </c>
      <c r="B52" s="14">
        <f>IF($A52="","",SUMIFS(DataRev,DataMonth,$A52,DataChannel,$B$5,DataRegion,$B$6))</f>
        <v/>
      </c>
      <c r="C52" s="13">
        <f>IF($A52="","",SUMIFS(DataOrders,DataMonth,$A52,DataChannel,$B$5,DataRegion,$B$6))</f>
        <v/>
      </c>
      <c r="D52" s="11">
        <f>IF($A52="","",IFERROR($B52/$C52,0))</f>
        <v/>
      </c>
      <c r="E52" s="14">
        <f>IF($A52="","",IF(Lookups!$B48="","",Lookups!$B48))</f>
        <v/>
      </c>
      <c r="F52" s="19">
        <f>IF($A52="","",IF($E52="","",IF($E52=0,"",($B52-$E52)/ABS($E52))))</f>
        <v/>
      </c>
    </row>
    <row r="53">
      <c r="A53" s="12">
        <f>IF(Lookups!$A49="","",Lookups!$A49)</f>
        <v/>
      </c>
      <c r="B53" s="14">
        <f>IF($A53="","",SUMIFS(DataRev,DataMonth,$A53,DataChannel,$B$5,DataRegion,$B$6))</f>
        <v/>
      </c>
      <c r="C53" s="13">
        <f>IF($A53="","",SUMIFS(DataOrders,DataMonth,$A53,DataChannel,$B$5,DataRegion,$B$6))</f>
        <v/>
      </c>
      <c r="D53" s="11">
        <f>IF($A53="","",IFERROR($B53/$C53,0))</f>
        <v/>
      </c>
      <c r="E53" s="14">
        <f>IF($A53="","",IF(Lookups!$B49="","",Lookups!$B49))</f>
        <v/>
      </c>
      <c r="F53" s="19">
        <f>IF($A53="","",IF($E53="","",IF($E53=0,"",($B53-$E53)/ABS($E53))))</f>
        <v/>
      </c>
    </row>
    <row r="54">
      <c r="A54" s="12">
        <f>IF(Lookups!$A50="","",Lookups!$A50)</f>
        <v/>
      </c>
      <c r="B54" s="14">
        <f>IF($A54="","",SUMIFS(DataRev,DataMonth,$A54,DataChannel,$B$5,DataRegion,$B$6))</f>
        <v/>
      </c>
      <c r="C54" s="13">
        <f>IF($A54="","",SUMIFS(DataOrders,DataMonth,$A54,DataChannel,$B$5,DataRegion,$B$6))</f>
        <v/>
      </c>
      <c r="D54" s="11">
        <f>IF($A54="","",IFERROR($B54/$C54,0))</f>
        <v/>
      </c>
      <c r="E54" s="14">
        <f>IF($A54="","",IF(Lookups!$B50="","",Lookups!$B50))</f>
        <v/>
      </c>
      <c r="F54" s="19">
        <f>IF($A54="","",IF($E54="","",IF($E54=0,"",($B54-$E54)/ABS($E54))))</f>
        <v/>
      </c>
    </row>
    <row r="55">
      <c r="A55" s="12">
        <f>IF(Lookups!$A51="","",Lookups!$A51)</f>
        <v/>
      </c>
      <c r="B55" s="14">
        <f>IF($A55="","",SUMIFS(DataRev,DataMonth,$A55,DataChannel,$B$5,DataRegion,$B$6))</f>
        <v/>
      </c>
      <c r="C55" s="13">
        <f>IF($A55="","",SUMIFS(DataOrders,DataMonth,$A55,DataChannel,$B$5,DataRegion,$B$6))</f>
        <v/>
      </c>
      <c r="D55" s="11">
        <f>IF($A55="","",IFERROR($B55/$C55,0))</f>
        <v/>
      </c>
      <c r="E55" s="14">
        <f>IF($A55="","",IF(Lookups!$B51="","",Lookups!$B51))</f>
        <v/>
      </c>
      <c r="F55" s="19">
        <f>IF($A55="","",IF($E55="","",IF($E55=0,"",($B55-$E55)/ABS($E55))))</f>
        <v/>
      </c>
    </row>
    <row r="56">
      <c r="A56" s="12">
        <f>IF(Lookups!$A52="","",Lookups!$A52)</f>
        <v/>
      </c>
      <c r="B56" s="14">
        <f>IF($A56="","",SUMIFS(DataRev,DataMonth,$A56,DataChannel,$B$5,DataRegion,$B$6))</f>
        <v/>
      </c>
      <c r="C56" s="13">
        <f>IF($A56="","",SUMIFS(DataOrders,DataMonth,$A56,DataChannel,$B$5,DataRegion,$B$6))</f>
        <v/>
      </c>
      <c r="D56" s="11">
        <f>IF($A56="","",IFERROR($B56/$C56,0))</f>
        <v/>
      </c>
      <c r="E56" s="14">
        <f>IF($A56="","",IF(Lookups!$B52="","",Lookups!$B52))</f>
        <v/>
      </c>
      <c r="F56" s="19">
        <f>IF($A56="","",IF($E56="","",IF($E56=0,"",($B56-$E56)/ABS($E56))))</f>
        <v/>
      </c>
    </row>
    <row r="57">
      <c r="A57" s="12">
        <f>IF(Lookups!$A53="","",Lookups!$A53)</f>
        <v/>
      </c>
      <c r="B57" s="14">
        <f>IF($A57="","",SUMIFS(DataRev,DataMonth,$A57,DataChannel,$B$5,DataRegion,$B$6))</f>
        <v/>
      </c>
      <c r="C57" s="13">
        <f>IF($A57="","",SUMIFS(DataOrders,DataMonth,$A57,DataChannel,$B$5,DataRegion,$B$6))</f>
        <v/>
      </c>
      <c r="D57" s="11">
        <f>IF($A57="","",IFERROR($B57/$C57,0))</f>
        <v/>
      </c>
      <c r="E57" s="14">
        <f>IF($A57="","",IF(Lookups!$B53="","",Lookups!$B53))</f>
        <v/>
      </c>
      <c r="F57" s="19">
        <f>IF($A57="","",IF($E57="","",IF($E57=0,"",($B57-$E57)/ABS($E57))))</f>
        <v/>
      </c>
    </row>
    <row r="58">
      <c r="A58" s="12">
        <f>IF(Lookups!$A54="","",Lookups!$A54)</f>
        <v/>
      </c>
      <c r="B58" s="14">
        <f>IF($A58="","",SUMIFS(DataRev,DataMonth,$A58,DataChannel,$B$5,DataRegion,$B$6))</f>
        <v/>
      </c>
      <c r="C58" s="13">
        <f>IF($A58="","",SUMIFS(DataOrders,DataMonth,$A58,DataChannel,$B$5,DataRegion,$B$6))</f>
        <v/>
      </c>
      <c r="D58" s="11">
        <f>IF($A58="","",IFERROR($B58/$C58,0))</f>
        <v/>
      </c>
      <c r="E58" s="14">
        <f>IF($A58="","",IF(Lookups!$B54="","",Lookups!$B54))</f>
        <v/>
      </c>
      <c r="F58" s="19">
        <f>IF($A58="","",IF($E58="","",IF($E58=0,"",($B58-$E58)/ABS($E58))))</f>
        <v/>
      </c>
    </row>
    <row r="59">
      <c r="A59" s="12">
        <f>IF(Lookups!$A55="","",Lookups!$A55)</f>
        <v/>
      </c>
      <c r="B59" s="14">
        <f>IF($A59="","",SUMIFS(DataRev,DataMonth,$A59,DataChannel,$B$5,DataRegion,$B$6))</f>
        <v/>
      </c>
      <c r="C59" s="13">
        <f>IF($A59="","",SUMIFS(DataOrders,DataMonth,$A59,DataChannel,$B$5,DataRegion,$B$6))</f>
        <v/>
      </c>
      <c r="D59" s="11">
        <f>IF($A59="","",IFERROR($B59/$C59,0))</f>
        <v/>
      </c>
      <c r="E59" s="14">
        <f>IF($A59="","",IF(Lookups!$B55="","",Lookups!$B55))</f>
        <v/>
      </c>
      <c r="F59" s="19">
        <f>IF($A59="","",IF($E59="","",IF($E59=0,"",($B59-$E59)/ABS($E59))))</f>
        <v/>
      </c>
    </row>
    <row r="60">
      <c r="A60" s="12">
        <f>IF(Lookups!$A56="","",Lookups!$A56)</f>
        <v/>
      </c>
      <c r="B60" s="14">
        <f>IF($A60="","",SUMIFS(DataRev,DataMonth,$A60,DataChannel,$B$5,DataRegion,$B$6))</f>
        <v/>
      </c>
      <c r="C60" s="13">
        <f>IF($A60="","",SUMIFS(DataOrders,DataMonth,$A60,DataChannel,$B$5,DataRegion,$B$6))</f>
        <v/>
      </c>
      <c r="D60" s="11">
        <f>IF($A60="","",IFERROR($B60/$C60,0))</f>
        <v/>
      </c>
      <c r="E60" s="14">
        <f>IF($A60="","",IF(Lookups!$B56="","",Lookups!$B56))</f>
        <v/>
      </c>
      <c r="F60" s="19">
        <f>IF($A60="","",IF($E60="","",IF($E60=0,"",($B60-$E60)/ABS($E60))))</f>
        <v/>
      </c>
    </row>
    <row r="61">
      <c r="A61" s="12">
        <f>IF(Lookups!$A57="","",Lookups!$A57)</f>
        <v/>
      </c>
      <c r="B61" s="14">
        <f>IF($A61="","",SUMIFS(DataRev,DataMonth,$A61,DataChannel,$B$5,DataRegion,$B$6))</f>
        <v/>
      </c>
      <c r="C61" s="13">
        <f>IF($A61="","",SUMIFS(DataOrders,DataMonth,$A61,DataChannel,$B$5,DataRegion,$B$6))</f>
        <v/>
      </c>
      <c r="D61" s="11">
        <f>IF($A61="","",IFERROR($B61/$C61,0))</f>
        <v/>
      </c>
      <c r="E61" s="14">
        <f>IF($A61="","",IF(Lookups!$B57="","",Lookups!$B57))</f>
        <v/>
      </c>
      <c r="F61" s="19">
        <f>IF($A61="","",IF($E61="","",IF($E61=0,"",($B61-$E61)/ABS($E61))))</f>
        <v/>
      </c>
    </row>
    <row r="62">
      <c r="A62" s="12">
        <f>IF(Lookups!$A58="","",Lookups!$A58)</f>
        <v/>
      </c>
      <c r="B62" s="14">
        <f>IF($A62="","",SUMIFS(DataRev,DataMonth,$A62,DataChannel,$B$5,DataRegion,$B$6))</f>
        <v/>
      </c>
      <c r="C62" s="13">
        <f>IF($A62="","",SUMIFS(DataOrders,DataMonth,$A62,DataChannel,$B$5,DataRegion,$B$6))</f>
        <v/>
      </c>
      <c r="D62" s="11">
        <f>IF($A62="","",IFERROR($B62/$C62,0))</f>
        <v/>
      </c>
      <c r="E62" s="14">
        <f>IF($A62="","",IF(Lookups!$B58="","",Lookups!$B58))</f>
        <v/>
      </c>
      <c r="F62" s="19">
        <f>IF($A62="","",IF($E62="","",IF($E62=0,"",($B62-$E62)/ABS($E62))))</f>
        <v/>
      </c>
    </row>
    <row r="63">
      <c r="A63" s="12">
        <f>IF(Lookups!$A59="","",Lookups!$A59)</f>
        <v/>
      </c>
      <c r="B63" s="14">
        <f>IF($A63="","",SUMIFS(DataRev,DataMonth,$A63,DataChannel,$B$5,DataRegion,$B$6))</f>
        <v/>
      </c>
      <c r="C63" s="13">
        <f>IF($A63="","",SUMIFS(DataOrders,DataMonth,$A63,DataChannel,$B$5,DataRegion,$B$6))</f>
        <v/>
      </c>
      <c r="D63" s="11">
        <f>IF($A63="","",IFERROR($B63/$C63,0))</f>
        <v/>
      </c>
      <c r="E63" s="14">
        <f>IF($A63="","",IF(Lookups!$B59="","",Lookups!$B59))</f>
        <v/>
      </c>
      <c r="F63" s="19">
        <f>IF($A63="","",IF($E63="","",IF($E63=0,"",($B63-$E63)/ABS($E63))))</f>
        <v/>
      </c>
    </row>
    <row r="64">
      <c r="A64" s="12">
        <f>IF(Lookups!$A60="","",Lookups!$A60)</f>
        <v/>
      </c>
      <c r="B64" s="14">
        <f>IF($A64="","",SUMIFS(DataRev,DataMonth,$A64,DataChannel,$B$5,DataRegion,$B$6))</f>
        <v/>
      </c>
      <c r="C64" s="13">
        <f>IF($A64="","",SUMIFS(DataOrders,DataMonth,$A64,DataChannel,$B$5,DataRegion,$B$6))</f>
        <v/>
      </c>
      <c r="D64" s="11">
        <f>IF($A64="","",IFERROR($B64/$C64,0))</f>
        <v/>
      </c>
      <c r="E64" s="14">
        <f>IF($A64="","",IF(Lookups!$B60="","",Lookups!$B60))</f>
        <v/>
      </c>
      <c r="F64" s="19">
        <f>IF($A64="","",IF($E64="","",IF($E64=0,"",($B64-$E64)/ABS($E64))))</f>
        <v/>
      </c>
    </row>
    <row r="65">
      <c r="A65" s="12">
        <f>IF(Lookups!$A61="","",Lookups!$A61)</f>
        <v/>
      </c>
      <c r="B65" s="14">
        <f>IF($A65="","",SUMIFS(DataRev,DataMonth,$A65,DataChannel,$B$5,DataRegion,$B$6))</f>
        <v/>
      </c>
      <c r="C65" s="13">
        <f>IF($A65="","",SUMIFS(DataOrders,DataMonth,$A65,DataChannel,$B$5,DataRegion,$B$6))</f>
        <v/>
      </c>
      <c r="D65" s="11">
        <f>IF($A65="","",IFERROR($B65/$C65,0))</f>
        <v/>
      </c>
      <c r="E65" s="14">
        <f>IF($A65="","",IF(Lookups!$B61="","",Lookups!$B61))</f>
        <v/>
      </c>
      <c r="F65" s="19">
        <f>IF($A65="","",IF($E65="","",IF($E65=0,"",($B65-$E65)/ABS($E65))))</f>
        <v/>
      </c>
    </row>
    <row r="66">
      <c r="A66" s="12">
        <f>IF(Lookups!$A62="","",Lookups!$A62)</f>
        <v/>
      </c>
      <c r="B66" s="14">
        <f>IF($A66="","",SUMIFS(DataRev,DataMonth,$A66,DataChannel,$B$5,DataRegion,$B$6))</f>
        <v/>
      </c>
      <c r="C66" s="13">
        <f>IF($A66="","",SUMIFS(DataOrders,DataMonth,$A66,DataChannel,$B$5,DataRegion,$B$6))</f>
        <v/>
      </c>
      <c r="D66" s="11">
        <f>IF($A66="","",IFERROR($B66/$C66,0))</f>
        <v/>
      </c>
      <c r="E66" s="14">
        <f>IF($A66="","",IF(Lookups!$B62="","",Lookups!$B62))</f>
        <v/>
      </c>
      <c r="F66" s="19">
        <f>IF($A66="","",IF($E66="","",IF($E66=0,"",($B66-$E66)/ABS($E66))))</f>
        <v/>
      </c>
    </row>
    <row r="67">
      <c r="A67" s="12">
        <f>IF(Lookups!$A63="","",Lookups!$A63)</f>
        <v/>
      </c>
      <c r="B67" s="14">
        <f>IF($A67="","",SUMIFS(DataRev,DataMonth,$A67,DataChannel,$B$5,DataRegion,$B$6))</f>
        <v/>
      </c>
      <c r="C67" s="13">
        <f>IF($A67="","",SUMIFS(DataOrders,DataMonth,$A67,DataChannel,$B$5,DataRegion,$B$6))</f>
        <v/>
      </c>
      <c r="D67" s="11">
        <f>IF($A67="","",IFERROR($B67/$C67,0))</f>
        <v/>
      </c>
      <c r="E67" s="14">
        <f>IF($A67="","",IF(Lookups!$B63="","",Lookups!$B63))</f>
        <v/>
      </c>
      <c r="F67" s="19">
        <f>IF($A67="","",IF($E67="","",IF($E67=0,"",($B67-$E67)/ABS($E67))))</f>
        <v/>
      </c>
    </row>
    <row r="68">
      <c r="A68" s="12">
        <f>IF(Lookups!$A64="","",Lookups!$A64)</f>
        <v/>
      </c>
      <c r="B68" s="14">
        <f>IF($A68="","",SUMIFS(DataRev,DataMonth,$A68,DataChannel,$B$5,DataRegion,$B$6))</f>
        <v/>
      </c>
      <c r="C68" s="13">
        <f>IF($A68="","",SUMIFS(DataOrders,DataMonth,$A68,DataChannel,$B$5,DataRegion,$B$6))</f>
        <v/>
      </c>
      <c r="D68" s="11">
        <f>IF($A68="","",IFERROR($B68/$C68,0))</f>
        <v/>
      </c>
      <c r="E68" s="14">
        <f>IF($A68="","",IF(Lookups!$B64="","",Lookups!$B64))</f>
        <v/>
      </c>
      <c r="F68" s="19">
        <f>IF($A68="","",IF($E68="","",IF($E68=0,"",($B68-$E68)/ABS($E68))))</f>
        <v/>
      </c>
    </row>
    <row r="69">
      <c r="A69" s="12">
        <f>IF(Lookups!$A65="","",Lookups!$A65)</f>
        <v/>
      </c>
      <c r="B69" s="14">
        <f>IF($A69="","",SUMIFS(DataRev,DataMonth,$A69,DataChannel,$B$5,DataRegion,$B$6))</f>
        <v/>
      </c>
      <c r="C69" s="13">
        <f>IF($A69="","",SUMIFS(DataOrders,DataMonth,$A69,DataChannel,$B$5,DataRegion,$B$6))</f>
        <v/>
      </c>
      <c r="D69" s="11">
        <f>IF($A69="","",IFERROR($B69/$C69,0))</f>
        <v/>
      </c>
      <c r="E69" s="14">
        <f>IF($A69="","",IF(Lookups!$B65="","",Lookups!$B65))</f>
        <v/>
      </c>
      <c r="F69" s="19">
        <f>IF($A69="","",IF($E69="","",IF($E69=0,"",($B69-$E69)/ABS($E69))))</f>
        <v/>
      </c>
    </row>
    <row r="70">
      <c r="A70" s="12">
        <f>IF(Lookups!$A66="","",Lookups!$A66)</f>
        <v/>
      </c>
      <c r="B70" s="14">
        <f>IF($A70="","",SUMIFS(DataRev,DataMonth,$A70,DataChannel,$B$5,DataRegion,$B$6))</f>
        <v/>
      </c>
      <c r="C70" s="13">
        <f>IF($A70="","",SUMIFS(DataOrders,DataMonth,$A70,DataChannel,$B$5,DataRegion,$B$6))</f>
        <v/>
      </c>
      <c r="D70" s="11">
        <f>IF($A70="","",IFERROR($B70/$C70,0))</f>
        <v/>
      </c>
      <c r="E70" s="14">
        <f>IF($A70="","",IF(Lookups!$B66="","",Lookups!$B66))</f>
        <v/>
      </c>
      <c r="F70" s="19">
        <f>IF($A70="","",IF($E70="","",IF($E70=0,"",($B70-$E70)/ABS($E70))))</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65"/>
  <sheetViews>
    <sheetView workbookViewId="0">
      <pane ySplit="2" topLeftCell="A3" activePane="bottomLeft" state="frozen"/>
      <selection pane="bottomLeft" activeCell="A1" sqref="A1"/>
    </sheetView>
  </sheetViews>
  <sheetFormatPr baseColWidth="8" defaultRowHeight="15"/>
  <cols>
    <col width="26" customWidth="1" min="1" max="1"/>
    <col width="17" customWidth="1" min="2" max="2"/>
    <col width="17" customWidth="1" min="3" max="3"/>
    <col width="13" customWidth="1" min="4" max="4"/>
    <col width="17" customWidth="1" min="5" max="5"/>
    <col width="17" customWidth="1" min="6" max="6"/>
    <col width="13" customWidth="1" min="7" max="7"/>
  </cols>
  <sheetData>
    <row r="1">
      <c r="A1" s="1" t="inlineStr">
        <is>
          <t>Business dashboard</t>
        </is>
      </c>
    </row>
    <row r="2">
      <c r="A2" s="2" t="inlineStr">
        <is>
          <t>Change the three control cells. Everything below re-reads itself. There is no arithmetic on this sheet.</t>
        </is>
      </c>
    </row>
    <row r="3">
      <c r="A3" s="3" t="inlineStr">
        <is>
          <t>Controls</t>
        </is>
      </c>
    </row>
    <row r="4">
      <c r="A4" s="16" t="inlineStr">
        <is>
          <t>Start date</t>
        </is>
      </c>
      <c r="C4" s="7" t="n">
        <v>46204</v>
      </c>
    </row>
    <row r="5">
      <c r="A5" s="16" t="inlineStr">
        <is>
          <t>End date</t>
        </is>
      </c>
      <c r="C5" s="7" t="n">
        <v>46234</v>
      </c>
    </row>
    <row r="6">
      <c r="A6" s="16" t="inlineStr">
        <is>
          <t>Channel</t>
        </is>
      </c>
      <c r="C6" s="8" t="inlineStr">
        <is>
          <t>All</t>
        </is>
      </c>
    </row>
    <row r="7">
      <c r="A7" s="16" t="inlineStr">
        <is>
          <t>Region</t>
        </is>
      </c>
      <c r="C7" s="8" t="inlineStr">
        <is>
          <t>All</t>
        </is>
      </c>
    </row>
    <row r="8">
      <c r="A8" s="2" t="inlineStr">
        <is>
          <t>Type "All", or any name from the Lookups sheet. Names are matched exactly.</t>
        </is>
      </c>
    </row>
    <row r="10">
      <c r="A10" s="6" t="inlineStr">
        <is>
          <t>KPI</t>
        </is>
      </c>
      <c r="B10" s="6" t="inlineStr">
        <is>
          <t>This period</t>
        </is>
      </c>
      <c r="C10" s="6" t="inlineStr">
        <is>
          <t>Prior period</t>
        </is>
      </c>
      <c r="D10" s="6" t="inlineStr">
        <is>
          <t>Change</t>
        </is>
      </c>
    </row>
    <row r="11">
      <c r="A11" s="12">
        <f>Calc!$A14</f>
        <v/>
      </c>
      <c r="B11" s="18">
        <f>Calc!$B14</f>
        <v/>
      </c>
      <c r="C11" s="14">
        <f>Calc!$C14</f>
        <v/>
      </c>
      <c r="D11" s="19">
        <f>IF(Calc!$D14="","",Calc!$D14)</f>
        <v/>
      </c>
    </row>
    <row r="12">
      <c r="A12" s="12">
        <f>Calc!$A15</f>
        <v/>
      </c>
      <c r="B12" s="15">
        <f>Calc!$B15</f>
        <v/>
      </c>
      <c r="C12" s="13">
        <f>Calc!$C15</f>
        <v/>
      </c>
      <c r="D12" s="19">
        <f>IF(Calc!$D15="","",Calc!$D15)</f>
        <v/>
      </c>
    </row>
    <row r="13">
      <c r="A13" s="12">
        <f>Calc!$A16</f>
        <v/>
      </c>
      <c r="B13" s="20">
        <f>Calc!$B16</f>
        <v/>
      </c>
      <c r="C13" s="11">
        <f>Calc!$C16</f>
        <v/>
      </c>
      <c r="D13" s="19">
        <f>IF(Calc!$D16="","",Calc!$D16)</f>
        <v/>
      </c>
    </row>
    <row r="14">
      <c r="A14" s="12">
        <f>Calc!$A17</f>
        <v/>
      </c>
      <c r="B14" s="15">
        <f>Calc!$B17</f>
        <v/>
      </c>
      <c r="C14" s="13">
        <f>Calc!$C17</f>
        <v/>
      </c>
      <c r="D14" s="19">
        <f>IF(Calc!$D17="","",Calc!$D17)</f>
        <v/>
      </c>
    </row>
    <row r="15">
      <c r="A15" s="12">
        <f>Calc!$A18</f>
        <v/>
      </c>
      <c r="B15" s="18">
        <f>Calc!$B18</f>
        <v/>
      </c>
      <c r="C15" s="14">
        <f>Calc!$C18</f>
        <v/>
      </c>
      <c r="D15" s="19">
        <f>IF(Calc!$D18="","",Calc!$D18)</f>
        <v/>
      </c>
    </row>
    <row r="18">
      <c r="A18" s="6" t="inlineStr">
        <is>
          <t>Channel</t>
        </is>
      </c>
      <c r="B18" s="6" t="inlineStr">
        <is>
          <t>Revenue</t>
        </is>
      </c>
      <c r="C18" s="6" t="inlineStr">
        <is>
          <t>Orders</t>
        </is>
      </c>
      <c r="D18" s="6" t="inlineStr">
        <is>
          <t>AOV</t>
        </is>
      </c>
      <c r="E18" s="6" t="inlineStr">
        <is>
          <t>Share of revenue</t>
        </is>
      </c>
      <c r="F18" s="6" t="inlineStr">
        <is>
          <t>Prior period</t>
        </is>
      </c>
      <c r="G18" s="6" t="inlineStr">
        <is>
          <t>Change</t>
        </is>
      </c>
    </row>
    <row r="19">
      <c r="A19" s="12">
        <f>IF(Calc!$A23="","",Calc!$A23)</f>
        <v/>
      </c>
      <c r="B19" s="14">
        <f>IF(Calc!$B23="","",Calc!$B23)</f>
        <v/>
      </c>
      <c r="C19" s="13">
        <f>IF(Calc!$C23="","",Calc!$C23)</f>
        <v/>
      </c>
      <c r="D19" s="11">
        <f>IF(Calc!$D23="","",Calc!$D23)</f>
        <v/>
      </c>
      <c r="E19" s="19">
        <f>IF(Calc!$E23="","",Calc!$E23)</f>
        <v/>
      </c>
      <c r="F19" s="14">
        <f>IF(Calc!$F23="","",Calc!$F23)</f>
        <v/>
      </c>
      <c r="G19" s="19">
        <f>IF(Calc!$G23="","",Calc!$G23)</f>
        <v/>
      </c>
    </row>
    <row r="20">
      <c r="A20" s="12">
        <f>IF(Calc!$A24="","",Calc!$A24)</f>
        <v/>
      </c>
      <c r="B20" s="14">
        <f>IF(Calc!$B24="","",Calc!$B24)</f>
        <v/>
      </c>
      <c r="C20" s="13">
        <f>IF(Calc!$C24="","",Calc!$C24)</f>
        <v/>
      </c>
      <c r="D20" s="11">
        <f>IF(Calc!$D24="","",Calc!$D24)</f>
        <v/>
      </c>
      <c r="E20" s="19">
        <f>IF(Calc!$E24="","",Calc!$E24)</f>
        <v/>
      </c>
      <c r="F20" s="14">
        <f>IF(Calc!$F24="","",Calc!$F24)</f>
        <v/>
      </c>
      <c r="G20" s="19">
        <f>IF(Calc!$G24="","",Calc!$G24)</f>
        <v/>
      </c>
    </row>
    <row r="21">
      <c r="A21" s="12">
        <f>IF(Calc!$A25="","",Calc!$A25)</f>
        <v/>
      </c>
      <c r="B21" s="14">
        <f>IF(Calc!$B25="","",Calc!$B25)</f>
        <v/>
      </c>
      <c r="C21" s="13">
        <f>IF(Calc!$C25="","",Calc!$C25)</f>
        <v/>
      </c>
      <c r="D21" s="11">
        <f>IF(Calc!$D25="","",Calc!$D25)</f>
        <v/>
      </c>
      <c r="E21" s="19">
        <f>IF(Calc!$E25="","",Calc!$E25)</f>
        <v/>
      </c>
      <c r="F21" s="14">
        <f>IF(Calc!$F25="","",Calc!$F25)</f>
        <v/>
      </c>
      <c r="G21" s="19">
        <f>IF(Calc!$G25="","",Calc!$G25)</f>
        <v/>
      </c>
    </row>
    <row r="22">
      <c r="A22" s="12">
        <f>IF(Calc!$A26="","",Calc!$A26)</f>
        <v/>
      </c>
      <c r="B22" s="14">
        <f>IF(Calc!$B26="","",Calc!$B26)</f>
        <v/>
      </c>
      <c r="C22" s="13">
        <f>IF(Calc!$C26="","",Calc!$C26)</f>
        <v/>
      </c>
      <c r="D22" s="11">
        <f>IF(Calc!$D26="","",Calc!$D26)</f>
        <v/>
      </c>
      <c r="E22" s="19">
        <f>IF(Calc!$E26="","",Calc!$E26)</f>
        <v/>
      </c>
      <c r="F22" s="14">
        <f>IF(Calc!$F26="","",Calc!$F26)</f>
        <v/>
      </c>
      <c r="G22" s="19">
        <f>IF(Calc!$G26="","",Calc!$G26)</f>
        <v/>
      </c>
    </row>
    <row r="23">
      <c r="A23" s="12">
        <f>IF(Calc!$A27="","",Calc!$A27)</f>
        <v/>
      </c>
      <c r="B23" s="14">
        <f>IF(Calc!$B27="","",Calc!$B27)</f>
        <v/>
      </c>
      <c r="C23" s="13">
        <f>IF(Calc!$C27="","",Calc!$C27)</f>
        <v/>
      </c>
      <c r="D23" s="11">
        <f>IF(Calc!$D27="","",Calc!$D27)</f>
        <v/>
      </c>
      <c r="E23" s="19">
        <f>IF(Calc!$E27="","",Calc!$E27)</f>
        <v/>
      </c>
      <c r="F23" s="14">
        <f>IF(Calc!$F27="","",Calc!$F27)</f>
        <v/>
      </c>
      <c r="G23" s="19">
        <f>IF(Calc!$G27="","",Calc!$G27)</f>
        <v/>
      </c>
    </row>
    <row r="24">
      <c r="A24" s="12">
        <f>IF(Calc!$A28="","",Calc!$A28)</f>
        <v/>
      </c>
      <c r="B24" s="14">
        <f>IF(Calc!$B28="","",Calc!$B28)</f>
        <v/>
      </c>
      <c r="C24" s="13">
        <f>IF(Calc!$C28="","",Calc!$C28)</f>
        <v/>
      </c>
      <c r="D24" s="11">
        <f>IF(Calc!$D28="","",Calc!$D28)</f>
        <v/>
      </c>
      <c r="E24" s="19">
        <f>IF(Calc!$E28="","",Calc!$E28)</f>
        <v/>
      </c>
      <c r="F24" s="14">
        <f>IF(Calc!$F28="","",Calc!$F28)</f>
        <v/>
      </c>
      <c r="G24" s="19">
        <f>IF(Calc!$G28="","",Calc!$G28)</f>
        <v/>
      </c>
    </row>
    <row r="25">
      <c r="A25" s="12">
        <f>IF(Calc!$A29="","",Calc!$A29)</f>
        <v/>
      </c>
      <c r="B25" s="14">
        <f>IF(Calc!$B29="","",Calc!$B29)</f>
        <v/>
      </c>
      <c r="C25" s="13">
        <f>IF(Calc!$C29="","",Calc!$C29)</f>
        <v/>
      </c>
      <c r="D25" s="11">
        <f>IF(Calc!$D29="","",Calc!$D29)</f>
        <v/>
      </c>
      <c r="E25" s="19">
        <f>IF(Calc!$E29="","",Calc!$E29)</f>
        <v/>
      </c>
      <c r="F25" s="14">
        <f>IF(Calc!$F29="","",Calc!$F29)</f>
        <v/>
      </c>
      <c r="G25" s="19">
        <f>IF(Calc!$G29="","",Calc!$G29)</f>
        <v/>
      </c>
    </row>
    <row r="26">
      <c r="A26" s="12">
        <f>IF(Calc!$A30="","",Calc!$A30)</f>
        <v/>
      </c>
      <c r="B26" s="14">
        <f>IF(Calc!$B30="","",Calc!$B30)</f>
        <v/>
      </c>
      <c r="C26" s="13">
        <f>IF(Calc!$C30="","",Calc!$C30)</f>
        <v/>
      </c>
      <c r="D26" s="11">
        <f>IF(Calc!$D30="","",Calc!$D30)</f>
        <v/>
      </c>
      <c r="E26" s="19">
        <f>IF(Calc!$E30="","",Calc!$E30)</f>
        <v/>
      </c>
      <c r="F26" s="14">
        <f>IF(Calc!$F30="","",Calc!$F30)</f>
        <v/>
      </c>
      <c r="G26" s="19">
        <f>IF(Calc!$G30="","",Calc!$G30)</f>
        <v/>
      </c>
    </row>
    <row r="27">
      <c r="A27" s="12">
        <f>IF(Calc!$A31="","",Calc!$A31)</f>
        <v/>
      </c>
      <c r="B27" s="14">
        <f>IF(Calc!$B31="","",Calc!$B31)</f>
        <v/>
      </c>
      <c r="C27" s="13">
        <f>IF(Calc!$C31="","",Calc!$C31)</f>
        <v/>
      </c>
      <c r="D27" s="11">
        <f>IF(Calc!$D31="","",Calc!$D31)</f>
        <v/>
      </c>
      <c r="E27" s="19">
        <f>IF(Calc!$E31="","",Calc!$E31)</f>
        <v/>
      </c>
      <c r="F27" s="14">
        <f>IF(Calc!$F31="","",Calc!$F31)</f>
        <v/>
      </c>
      <c r="G27" s="19">
        <f>IF(Calc!$G31="","",Calc!$G31)</f>
        <v/>
      </c>
    </row>
    <row r="28">
      <c r="A28" s="12">
        <f>IF(Calc!$A32="","",Calc!$A32)</f>
        <v/>
      </c>
      <c r="B28" s="14">
        <f>IF(Calc!$B32="","",Calc!$B32)</f>
        <v/>
      </c>
      <c r="C28" s="13">
        <f>IF(Calc!$C32="","",Calc!$C32)</f>
        <v/>
      </c>
      <c r="D28" s="11">
        <f>IF(Calc!$D32="","",Calc!$D32)</f>
        <v/>
      </c>
      <c r="E28" s="19">
        <f>IF(Calc!$E32="","",Calc!$E32)</f>
        <v/>
      </c>
      <c r="F28" s="14">
        <f>IF(Calc!$F32="","",Calc!$F32)</f>
        <v/>
      </c>
      <c r="G28" s="19">
        <f>IF(Calc!$G32="","",Calc!$G32)</f>
        <v/>
      </c>
    </row>
    <row r="29">
      <c r="A29" s="12">
        <f>IF(Calc!$A33="","",Calc!$A33)</f>
        <v/>
      </c>
      <c r="B29" s="14">
        <f>IF(Calc!$B33="","",Calc!$B33)</f>
        <v/>
      </c>
      <c r="C29" s="13">
        <f>IF(Calc!$C33="","",Calc!$C33)</f>
        <v/>
      </c>
      <c r="D29" s="11">
        <f>IF(Calc!$D33="","",Calc!$D33)</f>
        <v/>
      </c>
      <c r="E29" s="19">
        <f>IF(Calc!$E33="","",Calc!$E33)</f>
        <v/>
      </c>
      <c r="F29" s="14">
        <f>IF(Calc!$F33="","",Calc!$F33)</f>
        <v/>
      </c>
      <c r="G29" s="19">
        <f>IF(Calc!$G33="","",Calc!$G33)</f>
        <v/>
      </c>
    </row>
    <row r="30">
      <c r="A30" s="12">
        <f>IF(Calc!$A34="","",Calc!$A34)</f>
        <v/>
      </c>
      <c r="B30" s="14">
        <f>IF(Calc!$B34="","",Calc!$B34)</f>
        <v/>
      </c>
      <c r="C30" s="13">
        <f>IF(Calc!$C34="","",Calc!$C34)</f>
        <v/>
      </c>
      <c r="D30" s="11">
        <f>IF(Calc!$D34="","",Calc!$D34)</f>
        <v/>
      </c>
      <c r="E30" s="19">
        <f>IF(Calc!$E34="","",Calc!$E34)</f>
        <v/>
      </c>
      <c r="F30" s="14">
        <f>IF(Calc!$F34="","",Calc!$F34)</f>
        <v/>
      </c>
      <c r="G30" s="19">
        <f>IF(Calc!$G34="","",Calc!$G34)</f>
        <v/>
      </c>
    </row>
    <row r="31">
      <c r="A31" s="12">
        <f>IF(Calc!$A35="","",Calc!$A35)</f>
        <v/>
      </c>
      <c r="B31" s="14">
        <f>IF(Calc!$B35="","",Calc!$B35)</f>
        <v/>
      </c>
      <c r="C31" s="13">
        <f>IF(Calc!$C35="","",Calc!$C35)</f>
        <v/>
      </c>
      <c r="D31" s="11">
        <f>IF(Calc!$D35="","",Calc!$D35)</f>
        <v/>
      </c>
      <c r="E31" s="19">
        <f>IF(Calc!$E35="","",Calc!$E35)</f>
        <v/>
      </c>
      <c r="F31" s="14">
        <f>IF(Calc!$F35="","",Calc!$F35)</f>
        <v/>
      </c>
      <c r="G31" s="19">
        <f>IF(Calc!$G35="","",Calc!$G35)</f>
        <v/>
      </c>
    </row>
    <row r="32">
      <c r="A32" s="12">
        <f>IF(Calc!$A36="","",Calc!$A36)</f>
        <v/>
      </c>
      <c r="B32" s="14">
        <f>IF(Calc!$B36="","",Calc!$B36)</f>
        <v/>
      </c>
      <c r="C32" s="13">
        <f>IF(Calc!$C36="","",Calc!$C36)</f>
        <v/>
      </c>
      <c r="D32" s="11">
        <f>IF(Calc!$D36="","",Calc!$D36)</f>
        <v/>
      </c>
      <c r="E32" s="19">
        <f>IF(Calc!$E36="","",Calc!$E36)</f>
        <v/>
      </c>
      <c r="F32" s="14">
        <f>IF(Calc!$F36="","",Calc!$F36)</f>
        <v/>
      </c>
      <c r="G32" s="19">
        <f>IF(Calc!$G36="","",Calc!$G36)</f>
        <v/>
      </c>
    </row>
    <row r="33">
      <c r="A33" s="12">
        <f>IF(Calc!$A37="","",Calc!$A37)</f>
        <v/>
      </c>
      <c r="B33" s="14">
        <f>IF(Calc!$B37="","",Calc!$B37)</f>
        <v/>
      </c>
      <c r="C33" s="13">
        <f>IF(Calc!$C37="","",Calc!$C37)</f>
        <v/>
      </c>
      <c r="D33" s="11">
        <f>IF(Calc!$D37="","",Calc!$D37)</f>
        <v/>
      </c>
      <c r="E33" s="19">
        <f>IF(Calc!$E37="","",Calc!$E37)</f>
        <v/>
      </c>
      <c r="F33" s="14">
        <f>IF(Calc!$F37="","",Calc!$F37)</f>
        <v/>
      </c>
      <c r="G33" s="19">
        <f>IF(Calc!$G37="","",Calc!$G37)</f>
        <v/>
      </c>
    </row>
    <row r="34">
      <c r="A34" s="12">
        <f>IF(Calc!$A38="","",Calc!$A38)</f>
        <v/>
      </c>
      <c r="B34" s="14">
        <f>IF(Calc!$B38="","",Calc!$B38)</f>
        <v/>
      </c>
      <c r="C34" s="13">
        <f>IF(Calc!$C38="","",Calc!$C38)</f>
        <v/>
      </c>
      <c r="D34" s="11">
        <f>IF(Calc!$D38="","",Calc!$D38)</f>
        <v/>
      </c>
      <c r="E34" s="19">
        <f>IF(Calc!$E38="","",Calc!$E38)</f>
        <v/>
      </c>
      <c r="F34" s="14">
        <f>IF(Calc!$F38="","",Calc!$F38)</f>
        <v/>
      </c>
      <c r="G34" s="19">
        <f>IF(Calc!$G38="","",Calc!$G38)</f>
        <v/>
      </c>
    </row>
    <row r="35">
      <c r="A35" s="12">
        <f>IF(Calc!$A39="","",Calc!$A39)</f>
        <v/>
      </c>
      <c r="B35" s="14">
        <f>IF(Calc!$B39="","",Calc!$B39)</f>
        <v/>
      </c>
      <c r="C35" s="13">
        <f>IF(Calc!$C39="","",Calc!$C39)</f>
        <v/>
      </c>
      <c r="D35" s="11">
        <f>IF(Calc!$D39="","",Calc!$D39)</f>
        <v/>
      </c>
      <c r="E35" s="19">
        <f>IF(Calc!$E39="","",Calc!$E39)</f>
        <v/>
      </c>
      <c r="F35" s="14">
        <f>IF(Calc!$F39="","",Calc!$F39)</f>
        <v/>
      </c>
      <c r="G35" s="19">
        <f>IF(Calc!$G39="","",Calc!$G39)</f>
        <v/>
      </c>
    </row>
    <row r="36">
      <c r="A36" s="12">
        <f>IF(Calc!$A40="","",Calc!$A40)</f>
        <v/>
      </c>
      <c r="B36" s="14">
        <f>IF(Calc!$B40="","",Calc!$B40)</f>
        <v/>
      </c>
      <c r="C36" s="13">
        <f>IF(Calc!$C40="","",Calc!$C40)</f>
        <v/>
      </c>
      <c r="D36" s="11">
        <f>IF(Calc!$D40="","",Calc!$D40)</f>
        <v/>
      </c>
      <c r="E36" s="19">
        <f>IF(Calc!$E40="","",Calc!$E40)</f>
        <v/>
      </c>
      <c r="F36" s="14">
        <f>IF(Calc!$F40="","",Calc!$F40)</f>
        <v/>
      </c>
      <c r="G36" s="19">
        <f>IF(Calc!$G40="","",Calc!$G40)</f>
        <v/>
      </c>
    </row>
    <row r="37">
      <c r="A37" s="12">
        <f>IF(Calc!$A41="","",Calc!$A41)</f>
        <v/>
      </c>
      <c r="B37" s="14">
        <f>IF(Calc!$B41="","",Calc!$B41)</f>
        <v/>
      </c>
      <c r="C37" s="13">
        <f>IF(Calc!$C41="","",Calc!$C41)</f>
        <v/>
      </c>
      <c r="D37" s="11">
        <f>IF(Calc!$D41="","",Calc!$D41)</f>
        <v/>
      </c>
      <c r="E37" s="19">
        <f>IF(Calc!$E41="","",Calc!$E41)</f>
        <v/>
      </c>
      <c r="F37" s="14">
        <f>IF(Calc!$F41="","",Calc!$F41)</f>
        <v/>
      </c>
      <c r="G37" s="19">
        <f>IF(Calc!$G41="","",Calc!$G41)</f>
        <v/>
      </c>
    </row>
    <row r="38">
      <c r="A38" s="12">
        <f>IF(Calc!$A42="","",Calc!$A42)</f>
        <v/>
      </c>
      <c r="B38" s="14">
        <f>IF(Calc!$B42="","",Calc!$B42)</f>
        <v/>
      </c>
      <c r="C38" s="13">
        <f>IF(Calc!$C42="","",Calc!$C42)</f>
        <v/>
      </c>
      <c r="D38" s="11">
        <f>IF(Calc!$D42="","",Calc!$D42)</f>
        <v/>
      </c>
      <c r="E38" s="19">
        <f>IF(Calc!$E42="","",Calc!$E42)</f>
        <v/>
      </c>
      <c r="F38" s="14">
        <f>IF(Calc!$F42="","",Calc!$F42)</f>
        <v/>
      </c>
      <c r="G38" s="19">
        <f>IF(Calc!$G42="","",Calc!$G42)</f>
        <v/>
      </c>
    </row>
    <row r="41">
      <c r="A41" s="6" t="inlineStr">
        <is>
          <t>Month</t>
        </is>
      </c>
      <c r="B41" s="6" t="inlineStr">
        <is>
          <t>Revenue</t>
        </is>
      </c>
      <c r="C41" s="6" t="inlineStr">
        <is>
          <t>Orders</t>
        </is>
      </c>
      <c r="D41" s="6" t="inlineStr">
        <is>
          <t>AOV</t>
        </is>
      </c>
      <c r="E41" s="6" t="inlineStr">
        <is>
          <t>Target</t>
        </is>
      </c>
      <c r="F41" s="6" t="inlineStr">
        <is>
          <t>vs target</t>
        </is>
      </c>
      <c r="G41" s="6" t="inlineStr"/>
    </row>
    <row r="42">
      <c r="A42" s="12">
        <f>IF(Calc!$A47="","",Calc!$A47)</f>
        <v/>
      </c>
      <c r="B42" s="14">
        <f>IF(Calc!$B47="","",Calc!$B47)</f>
        <v/>
      </c>
      <c r="C42" s="13">
        <f>IF(Calc!$C47="","",Calc!$C47)</f>
        <v/>
      </c>
      <c r="D42" s="11">
        <f>IF(Calc!$D47="","",Calc!$D47)</f>
        <v/>
      </c>
      <c r="E42" s="14">
        <f>IF(Calc!$E47="","",Calc!$E47)</f>
        <v/>
      </c>
      <c r="F42" s="19">
        <f>IF(Calc!$F47="","",Calc!$F47)</f>
        <v/>
      </c>
    </row>
    <row r="43">
      <c r="A43" s="12">
        <f>IF(Calc!$A48="","",Calc!$A48)</f>
        <v/>
      </c>
      <c r="B43" s="14">
        <f>IF(Calc!$B48="","",Calc!$B48)</f>
        <v/>
      </c>
      <c r="C43" s="13">
        <f>IF(Calc!$C48="","",Calc!$C48)</f>
        <v/>
      </c>
      <c r="D43" s="11">
        <f>IF(Calc!$D48="","",Calc!$D48)</f>
        <v/>
      </c>
      <c r="E43" s="14">
        <f>IF(Calc!$E48="","",Calc!$E48)</f>
        <v/>
      </c>
      <c r="F43" s="19">
        <f>IF(Calc!$F48="","",Calc!$F48)</f>
        <v/>
      </c>
    </row>
    <row r="44">
      <c r="A44" s="12">
        <f>IF(Calc!$A49="","",Calc!$A49)</f>
        <v/>
      </c>
      <c r="B44" s="14">
        <f>IF(Calc!$B49="","",Calc!$B49)</f>
        <v/>
      </c>
      <c r="C44" s="13">
        <f>IF(Calc!$C49="","",Calc!$C49)</f>
        <v/>
      </c>
      <c r="D44" s="11">
        <f>IF(Calc!$D49="","",Calc!$D49)</f>
        <v/>
      </c>
      <c r="E44" s="14">
        <f>IF(Calc!$E49="","",Calc!$E49)</f>
        <v/>
      </c>
      <c r="F44" s="19">
        <f>IF(Calc!$F49="","",Calc!$F49)</f>
        <v/>
      </c>
    </row>
    <row r="45">
      <c r="A45" s="12">
        <f>IF(Calc!$A50="","",Calc!$A50)</f>
        <v/>
      </c>
      <c r="B45" s="14">
        <f>IF(Calc!$B50="","",Calc!$B50)</f>
        <v/>
      </c>
      <c r="C45" s="13">
        <f>IF(Calc!$C50="","",Calc!$C50)</f>
        <v/>
      </c>
      <c r="D45" s="11">
        <f>IF(Calc!$D50="","",Calc!$D50)</f>
        <v/>
      </c>
      <c r="E45" s="14">
        <f>IF(Calc!$E50="","",Calc!$E50)</f>
        <v/>
      </c>
      <c r="F45" s="19">
        <f>IF(Calc!$F50="","",Calc!$F50)</f>
        <v/>
      </c>
    </row>
    <row r="46">
      <c r="A46" s="12">
        <f>IF(Calc!$A51="","",Calc!$A51)</f>
        <v/>
      </c>
      <c r="B46" s="14">
        <f>IF(Calc!$B51="","",Calc!$B51)</f>
        <v/>
      </c>
      <c r="C46" s="13">
        <f>IF(Calc!$C51="","",Calc!$C51)</f>
        <v/>
      </c>
      <c r="D46" s="11">
        <f>IF(Calc!$D51="","",Calc!$D51)</f>
        <v/>
      </c>
      <c r="E46" s="14">
        <f>IF(Calc!$E51="","",Calc!$E51)</f>
        <v/>
      </c>
      <c r="F46" s="19">
        <f>IF(Calc!$F51="","",Calc!$F51)</f>
        <v/>
      </c>
    </row>
    <row r="47">
      <c r="A47" s="12">
        <f>IF(Calc!$A52="","",Calc!$A52)</f>
        <v/>
      </c>
      <c r="B47" s="14">
        <f>IF(Calc!$B52="","",Calc!$B52)</f>
        <v/>
      </c>
      <c r="C47" s="13">
        <f>IF(Calc!$C52="","",Calc!$C52)</f>
        <v/>
      </c>
      <c r="D47" s="11">
        <f>IF(Calc!$D52="","",Calc!$D52)</f>
        <v/>
      </c>
      <c r="E47" s="14">
        <f>IF(Calc!$E52="","",Calc!$E52)</f>
        <v/>
      </c>
      <c r="F47" s="19">
        <f>IF(Calc!$F52="","",Calc!$F52)</f>
        <v/>
      </c>
    </row>
    <row r="48">
      <c r="A48" s="12">
        <f>IF(Calc!$A53="","",Calc!$A53)</f>
        <v/>
      </c>
      <c r="B48" s="14">
        <f>IF(Calc!$B53="","",Calc!$B53)</f>
        <v/>
      </c>
      <c r="C48" s="13">
        <f>IF(Calc!$C53="","",Calc!$C53)</f>
        <v/>
      </c>
      <c r="D48" s="11">
        <f>IF(Calc!$D53="","",Calc!$D53)</f>
        <v/>
      </c>
      <c r="E48" s="14">
        <f>IF(Calc!$E53="","",Calc!$E53)</f>
        <v/>
      </c>
      <c r="F48" s="19">
        <f>IF(Calc!$F53="","",Calc!$F53)</f>
        <v/>
      </c>
    </row>
    <row r="49">
      <c r="A49" s="12">
        <f>IF(Calc!$A54="","",Calc!$A54)</f>
        <v/>
      </c>
      <c r="B49" s="14">
        <f>IF(Calc!$B54="","",Calc!$B54)</f>
        <v/>
      </c>
      <c r="C49" s="13">
        <f>IF(Calc!$C54="","",Calc!$C54)</f>
        <v/>
      </c>
      <c r="D49" s="11">
        <f>IF(Calc!$D54="","",Calc!$D54)</f>
        <v/>
      </c>
      <c r="E49" s="14">
        <f>IF(Calc!$E54="","",Calc!$E54)</f>
        <v/>
      </c>
      <c r="F49" s="19">
        <f>IF(Calc!$F54="","",Calc!$F54)</f>
        <v/>
      </c>
    </row>
    <row r="50">
      <c r="A50" s="12">
        <f>IF(Calc!$A55="","",Calc!$A55)</f>
        <v/>
      </c>
      <c r="B50" s="14">
        <f>IF(Calc!$B55="","",Calc!$B55)</f>
        <v/>
      </c>
      <c r="C50" s="13">
        <f>IF(Calc!$C55="","",Calc!$C55)</f>
        <v/>
      </c>
      <c r="D50" s="11">
        <f>IF(Calc!$D55="","",Calc!$D55)</f>
        <v/>
      </c>
      <c r="E50" s="14">
        <f>IF(Calc!$E55="","",Calc!$E55)</f>
        <v/>
      </c>
      <c r="F50" s="19">
        <f>IF(Calc!$F55="","",Calc!$F55)</f>
        <v/>
      </c>
    </row>
    <row r="51">
      <c r="A51" s="12">
        <f>IF(Calc!$A56="","",Calc!$A56)</f>
        <v/>
      </c>
      <c r="B51" s="14">
        <f>IF(Calc!$B56="","",Calc!$B56)</f>
        <v/>
      </c>
      <c r="C51" s="13">
        <f>IF(Calc!$C56="","",Calc!$C56)</f>
        <v/>
      </c>
      <c r="D51" s="11">
        <f>IF(Calc!$D56="","",Calc!$D56)</f>
        <v/>
      </c>
      <c r="E51" s="14">
        <f>IF(Calc!$E56="","",Calc!$E56)</f>
        <v/>
      </c>
      <c r="F51" s="19">
        <f>IF(Calc!$F56="","",Calc!$F56)</f>
        <v/>
      </c>
    </row>
    <row r="52">
      <c r="A52" s="12">
        <f>IF(Calc!$A57="","",Calc!$A57)</f>
        <v/>
      </c>
      <c r="B52" s="14">
        <f>IF(Calc!$B57="","",Calc!$B57)</f>
        <v/>
      </c>
      <c r="C52" s="13">
        <f>IF(Calc!$C57="","",Calc!$C57)</f>
        <v/>
      </c>
      <c r="D52" s="11">
        <f>IF(Calc!$D57="","",Calc!$D57)</f>
        <v/>
      </c>
      <c r="E52" s="14">
        <f>IF(Calc!$E57="","",Calc!$E57)</f>
        <v/>
      </c>
      <c r="F52" s="19">
        <f>IF(Calc!$F57="","",Calc!$F57)</f>
        <v/>
      </c>
    </row>
    <row r="53">
      <c r="A53" s="12">
        <f>IF(Calc!$A58="","",Calc!$A58)</f>
        <v/>
      </c>
      <c r="B53" s="14">
        <f>IF(Calc!$B58="","",Calc!$B58)</f>
        <v/>
      </c>
      <c r="C53" s="13">
        <f>IF(Calc!$C58="","",Calc!$C58)</f>
        <v/>
      </c>
      <c r="D53" s="11">
        <f>IF(Calc!$D58="","",Calc!$D58)</f>
        <v/>
      </c>
      <c r="E53" s="14">
        <f>IF(Calc!$E58="","",Calc!$E58)</f>
        <v/>
      </c>
      <c r="F53" s="19">
        <f>IF(Calc!$F58="","",Calc!$F58)</f>
        <v/>
      </c>
    </row>
    <row r="54">
      <c r="A54" s="12">
        <f>IF(Calc!$A59="","",Calc!$A59)</f>
        <v/>
      </c>
      <c r="B54" s="14">
        <f>IF(Calc!$B59="","",Calc!$B59)</f>
        <v/>
      </c>
      <c r="C54" s="13">
        <f>IF(Calc!$C59="","",Calc!$C59)</f>
        <v/>
      </c>
      <c r="D54" s="11">
        <f>IF(Calc!$D59="","",Calc!$D59)</f>
        <v/>
      </c>
      <c r="E54" s="14">
        <f>IF(Calc!$E59="","",Calc!$E59)</f>
        <v/>
      </c>
      <c r="F54" s="19">
        <f>IF(Calc!$F59="","",Calc!$F59)</f>
        <v/>
      </c>
    </row>
    <row r="55">
      <c r="A55" s="12">
        <f>IF(Calc!$A60="","",Calc!$A60)</f>
        <v/>
      </c>
      <c r="B55" s="14">
        <f>IF(Calc!$B60="","",Calc!$B60)</f>
        <v/>
      </c>
      <c r="C55" s="13">
        <f>IF(Calc!$C60="","",Calc!$C60)</f>
        <v/>
      </c>
      <c r="D55" s="11">
        <f>IF(Calc!$D60="","",Calc!$D60)</f>
        <v/>
      </c>
      <c r="E55" s="14">
        <f>IF(Calc!$E60="","",Calc!$E60)</f>
        <v/>
      </c>
      <c r="F55" s="19">
        <f>IF(Calc!$F60="","",Calc!$F60)</f>
        <v/>
      </c>
    </row>
    <row r="56">
      <c r="A56" s="12">
        <f>IF(Calc!$A61="","",Calc!$A61)</f>
        <v/>
      </c>
      <c r="B56" s="14">
        <f>IF(Calc!$B61="","",Calc!$B61)</f>
        <v/>
      </c>
      <c r="C56" s="13">
        <f>IF(Calc!$C61="","",Calc!$C61)</f>
        <v/>
      </c>
      <c r="D56" s="11">
        <f>IF(Calc!$D61="","",Calc!$D61)</f>
        <v/>
      </c>
      <c r="E56" s="14">
        <f>IF(Calc!$E61="","",Calc!$E61)</f>
        <v/>
      </c>
      <c r="F56" s="19">
        <f>IF(Calc!$F61="","",Calc!$F61)</f>
        <v/>
      </c>
    </row>
    <row r="57">
      <c r="A57" s="12">
        <f>IF(Calc!$A62="","",Calc!$A62)</f>
        <v/>
      </c>
      <c r="B57" s="14">
        <f>IF(Calc!$B62="","",Calc!$B62)</f>
        <v/>
      </c>
      <c r="C57" s="13">
        <f>IF(Calc!$C62="","",Calc!$C62)</f>
        <v/>
      </c>
      <c r="D57" s="11">
        <f>IF(Calc!$D62="","",Calc!$D62)</f>
        <v/>
      </c>
      <c r="E57" s="14">
        <f>IF(Calc!$E62="","",Calc!$E62)</f>
        <v/>
      </c>
      <c r="F57" s="19">
        <f>IF(Calc!$F62="","",Calc!$F62)</f>
        <v/>
      </c>
    </row>
    <row r="58">
      <c r="A58" s="12">
        <f>IF(Calc!$A63="","",Calc!$A63)</f>
        <v/>
      </c>
      <c r="B58" s="14">
        <f>IF(Calc!$B63="","",Calc!$B63)</f>
        <v/>
      </c>
      <c r="C58" s="13">
        <f>IF(Calc!$C63="","",Calc!$C63)</f>
        <v/>
      </c>
      <c r="D58" s="11">
        <f>IF(Calc!$D63="","",Calc!$D63)</f>
        <v/>
      </c>
      <c r="E58" s="14">
        <f>IF(Calc!$E63="","",Calc!$E63)</f>
        <v/>
      </c>
      <c r="F58" s="19">
        <f>IF(Calc!$F63="","",Calc!$F63)</f>
        <v/>
      </c>
    </row>
    <row r="59">
      <c r="A59" s="12">
        <f>IF(Calc!$A64="","",Calc!$A64)</f>
        <v/>
      </c>
      <c r="B59" s="14">
        <f>IF(Calc!$B64="","",Calc!$B64)</f>
        <v/>
      </c>
      <c r="C59" s="13">
        <f>IF(Calc!$C64="","",Calc!$C64)</f>
        <v/>
      </c>
      <c r="D59" s="11">
        <f>IF(Calc!$D64="","",Calc!$D64)</f>
        <v/>
      </c>
      <c r="E59" s="14">
        <f>IF(Calc!$E64="","",Calc!$E64)</f>
        <v/>
      </c>
      <c r="F59" s="19">
        <f>IF(Calc!$F64="","",Calc!$F64)</f>
        <v/>
      </c>
    </row>
    <row r="60">
      <c r="A60" s="12">
        <f>IF(Calc!$A65="","",Calc!$A65)</f>
        <v/>
      </c>
      <c r="B60" s="14">
        <f>IF(Calc!$B65="","",Calc!$B65)</f>
        <v/>
      </c>
      <c r="C60" s="13">
        <f>IF(Calc!$C65="","",Calc!$C65)</f>
        <v/>
      </c>
      <c r="D60" s="11">
        <f>IF(Calc!$D65="","",Calc!$D65)</f>
        <v/>
      </c>
      <c r="E60" s="14">
        <f>IF(Calc!$E65="","",Calc!$E65)</f>
        <v/>
      </c>
      <c r="F60" s="19">
        <f>IF(Calc!$F65="","",Calc!$F65)</f>
        <v/>
      </c>
    </row>
    <row r="61">
      <c r="A61" s="12">
        <f>IF(Calc!$A66="","",Calc!$A66)</f>
        <v/>
      </c>
      <c r="B61" s="14">
        <f>IF(Calc!$B66="","",Calc!$B66)</f>
        <v/>
      </c>
      <c r="C61" s="13">
        <f>IF(Calc!$C66="","",Calc!$C66)</f>
        <v/>
      </c>
      <c r="D61" s="11">
        <f>IF(Calc!$D66="","",Calc!$D66)</f>
        <v/>
      </c>
      <c r="E61" s="14">
        <f>IF(Calc!$E66="","",Calc!$E66)</f>
        <v/>
      </c>
      <c r="F61" s="19">
        <f>IF(Calc!$F66="","",Calc!$F66)</f>
        <v/>
      </c>
    </row>
    <row r="62">
      <c r="A62" s="12">
        <f>IF(Calc!$A67="","",Calc!$A67)</f>
        <v/>
      </c>
      <c r="B62" s="14">
        <f>IF(Calc!$B67="","",Calc!$B67)</f>
        <v/>
      </c>
      <c r="C62" s="13">
        <f>IF(Calc!$C67="","",Calc!$C67)</f>
        <v/>
      </c>
      <c r="D62" s="11">
        <f>IF(Calc!$D67="","",Calc!$D67)</f>
        <v/>
      </c>
      <c r="E62" s="14">
        <f>IF(Calc!$E67="","",Calc!$E67)</f>
        <v/>
      </c>
      <c r="F62" s="19">
        <f>IF(Calc!$F67="","",Calc!$F67)</f>
        <v/>
      </c>
    </row>
    <row r="63">
      <c r="A63" s="12">
        <f>IF(Calc!$A68="","",Calc!$A68)</f>
        <v/>
      </c>
      <c r="B63" s="14">
        <f>IF(Calc!$B68="","",Calc!$B68)</f>
        <v/>
      </c>
      <c r="C63" s="13">
        <f>IF(Calc!$C68="","",Calc!$C68)</f>
        <v/>
      </c>
      <c r="D63" s="11">
        <f>IF(Calc!$D68="","",Calc!$D68)</f>
        <v/>
      </c>
      <c r="E63" s="14">
        <f>IF(Calc!$E68="","",Calc!$E68)</f>
        <v/>
      </c>
      <c r="F63" s="19">
        <f>IF(Calc!$F68="","",Calc!$F68)</f>
        <v/>
      </c>
    </row>
    <row r="64">
      <c r="A64" s="12">
        <f>IF(Calc!$A69="","",Calc!$A69)</f>
        <v/>
      </c>
      <c r="B64" s="14">
        <f>IF(Calc!$B69="","",Calc!$B69)</f>
        <v/>
      </c>
      <c r="C64" s="13">
        <f>IF(Calc!$C69="","",Calc!$C69)</f>
        <v/>
      </c>
      <c r="D64" s="11">
        <f>IF(Calc!$D69="","",Calc!$D69)</f>
        <v/>
      </c>
      <c r="E64" s="14">
        <f>IF(Calc!$E69="","",Calc!$E69)</f>
        <v/>
      </c>
      <c r="F64" s="19">
        <f>IF(Calc!$F69="","",Calc!$F69)</f>
        <v/>
      </c>
    </row>
    <row r="65">
      <c r="A65" s="12">
        <f>IF(Calc!$A70="","",Calc!$A70)</f>
        <v/>
      </c>
      <c r="B65" s="14">
        <f>IF(Calc!$B70="","",Calc!$B70)</f>
        <v/>
      </c>
      <c r="C65" s="13">
        <f>IF(Calc!$C70="","",Calc!$C70)</f>
        <v/>
      </c>
      <c r="D65" s="11">
        <f>IF(Calc!$D70="","",Calc!$D70)</f>
        <v/>
      </c>
      <c r="E65" s="14">
        <f>IF(Calc!$E70="","",Calc!$E70)</f>
        <v/>
      </c>
      <c r="F65" s="19">
        <f>IF(Calc!$F70="","",Calc!$F70)</f>
        <v/>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2026-09-12T17:54:14Z</dcterms:created>
  <dcterms:modified xsi:type="dcterms:W3CDTF">2026-09-12T17:54:14Z</dcterms:modified>
</cp:coreProperties>
</file>