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Activity" sheetId="2" state="visible" r:id="rId2"/>
    <sheet name="Stages" sheetId="3" state="visible" r:id="rId3"/>
    <sheet name="Deals" sheetId="4" state="visible" r:id="rId4"/>
    <sheet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$#,##0;($#,##0);-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3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3" fontId="6" fillId="0" borderId="1" pivotButton="0" quotePrefix="0" xfId="0"/>
    <xf numFmtId="0" fontId="6" fillId="0" borderId="1" pivotButton="0" quotePrefix="0" xfId="0"/>
    <xf numFmtId="166" fontId="6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Crm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A deal register with a weighted pipeline, an idle counter driven by the activity log, and a flag on any deal with no next action.</t>
        </is>
      </c>
    </row>
    <row r="7">
      <c r="A7" s="3" t="inlineStr">
        <is>
          <t>Fill in</t>
        </is>
      </c>
    </row>
    <row r="8">
      <c r="A8" s="4" t="inlineStr">
        <is>
          <t>Deals sheet for the pipeline, Activity sheet every time you touch an account, Stages sheet for your own probabilities.</t>
        </is>
      </c>
    </row>
    <row r="10">
      <c r="A10" s="3" t="inlineStr">
        <is>
          <t>Calculated for you</t>
        </is>
      </c>
    </row>
    <row r="11">
      <c r="A11" s="4" t="inlineStr">
        <is>
          <t>Idle days, the no-next-action flag, the weighted value and the whole Dashboard.</t>
        </is>
      </c>
    </row>
    <row r="13">
      <c r="A13" s="3" t="inlineStr">
        <is>
          <t>The two numbers that matter</t>
        </is>
      </c>
    </row>
    <row r="14">
      <c r="A14" s="4" t="inlineStr">
        <is>
          <t>Deals with no next action, and deals idle more than 14 days. Both are on the Dashboard and both are lists of calls to make.</t>
        </is>
      </c>
    </row>
    <row r="17">
      <c r="A17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60" customWidth="1" min="3" max="3"/>
  </cols>
  <sheetData>
    <row r="1">
      <c r="A1" s="1" t="inlineStr">
        <is>
          <t>Activity log</t>
        </is>
      </c>
    </row>
    <row r="2">
      <c r="A2" s="2" t="inlineStr">
        <is>
          <t>Every touch. The idle counter reads the latest date here.</t>
        </is>
      </c>
    </row>
    <row r="4">
      <c r="A4" s="6" t="inlineStr">
        <is>
          <t>Date</t>
        </is>
      </c>
      <c r="B4" s="6" t="inlineStr">
        <is>
          <t>Company</t>
        </is>
      </c>
      <c r="C4" s="6" t="inlineStr">
        <is>
          <t>Note</t>
        </is>
      </c>
    </row>
    <row r="5">
      <c r="A5" s="7" t="inlineStr">
        <is>
          <t>2026-03-02</t>
        </is>
      </c>
      <c r="B5" s="8" t="inlineStr">
        <is>
          <t>Acme Logistics</t>
        </is>
      </c>
      <c r="C5" s="8" t="inlineStr">
        <is>
          <t>Call — asked for revised scope</t>
        </is>
      </c>
    </row>
    <row r="6">
      <c r="A6" s="7" t="n"/>
      <c r="B6" s="8" t="n"/>
      <c r="C6" s="8" t="n"/>
    </row>
    <row r="7">
      <c r="A7" s="7" t="n"/>
      <c r="B7" s="8" t="n"/>
      <c r="C7" s="8" t="n"/>
    </row>
    <row r="8">
      <c r="A8" s="7" t="n"/>
      <c r="B8" s="8" t="n"/>
      <c r="C8" s="8" t="n"/>
    </row>
    <row r="9">
      <c r="A9" s="7" t="n"/>
      <c r="B9" s="8" t="n"/>
      <c r="C9" s="8" t="n"/>
    </row>
    <row r="10">
      <c r="A10" s="7" t="n"/>
      <c r="B10" s="8" t="n"/>
      <c r="C10" s="8" t="n"/>
    </row>
    <row r="11">
      <c r="A11" s="7" t="n"/>
      <c r="B11" s="8" t="n"/>
      <c r="C11" s="8" t="n"/>
    </row>
    <row r="12">
      <c r="A12" s="7" t="n"/>
      <c r="B12" s="8" t="n"/>
      <c r="C12" s="8" t="n"/>
    </row>
    <row r="13">
      <c r="A13" s="7" t="n"/>
      <c r="B13" s="8" t="n"/>
      <c r="C13" s="8" t="n"/>
    </row>
    <row r="14">
      <c r="A14" s="7" t="n"/>
      <c r="B14" s="8" t="n"/>
      <c r="C14" s="8" t="n"/>
    </row>
    <row r="15">
      <c r="A15" s="7" t="n"/>
      <c r="B15" s="8" t="n"/>
      <c r="C15" s="8" t="n"/>
    </row>
    <row r="16">
      <c r="A16" s="7" t="n"/>
      <c r="B16" s="8" t="n"/>
      <c r="C16" s="8" t="n"/>
    </row>
    <row r="17">
      <c r="A17" s="7" t="n"/>
      <c r="B17" s="8" t="n"/>
      <c r="C17" s="8" t="n"/>
    </row>
    <row r="18">
      <c r="A18" s="7" t="n"/>
      <c r="B18" s="8" t="n"/>
      <c r="C18" s="8" t="n"/>
    </row>
    <row r="19">
      <c r="A19" s="7" t="n"/>
      <c r="B19" s="8" t="n"/>
      <c r="C19" s="8" t="n"/>
    </row>
    <row r="20">
      <c r="A20" s="7" t="n"/>
      <c r="B20" s="8" t="n"/>
      <c r="C20" s="8" t="n"/>
    </row>
    <row r="21">
      <c r="A21" s="7" t="n"/>
      <c r="B21" s="8" t="n"/>
      <c r="C21" s="8" t="n"/>
    </row>
    <row r="22">
      <c r="A22" s="7" t="n"/>
      <c r="B22" s="8" t="n"/>
      <c r="C22" s="8" t="n"/>
    </row>
    <row r="23">
      <c r="A23" s="7" t="n"/>
      <c r="B23" s="8" t="n"/>
      <c r="C23" s="8" t="n"/>
    </row>
    <row r="24">
      <c r="A24" s="7" t="n"/>
      <c r="B24" s="8" t="n"/>
      <c r="C24" s="8" t="n"/>
    </row>
    <row r="25">
      <c r="A25" s="7" t="n"/>
      <c r="B25" s="8" t="n"/>
      <c r="C25" s="8" t="n"/>
    </row>
    <row r="26">
      <c r="A26" s="7" t="n"/>
      <c r="B26" s="8" t="n"/>
      <c r="C26" s="8" t="n"/>
    </row>
    <row r="27">
      <c r="A27" s="7" t="n"/>
      <c r="B27" s="8" t="n"/>
      <c r="C27" s="8" t="n"/>
    </row>
    <row r="28">
      <c r="A28" s="7" t="n"/>
      <c r="B28" s="8" t="n"/>
      <c r="C28" s="8" t="n"/>
    </row>
    <row r="29">
      <c r="A29" s="7" t="n"/>
      <c r="B29" s="8" t="n"/>
      <c r="C29" s="8" t="n"/>
    </row>
    <row r="30">
      <c r="A30" s="7" t="n"/>
      <c r="B30" s="8" t="n"/>
      <c r="C30" s="8" t="n"/>
    </row>
    <row r="31">
      <c r="A31" s="7" t="n"/>
      <c r="B31" s="8" t="n"/>
      <c r="C31" s="8" t="n"/>
    </row>
    <row r="32">
      <c r="A32" s="7" t="n"/>
      <c r="B32" s="8" t="n"/>
      <c r="C32" s="8" t="n"/>
    </row>
    <row r="33">
      <c r="A33" s="7" t="n"/>
      <c r="B33" s="8" t="n"/>
      <c r="C33" s="8" t="n"/>
    </row>
    <row r="34">
      <c r="A34" s="7" t="n"/>
      <c r="B34" s="8" t="n"/>
      <c r="C34" s="8" t="n"/>
    </row>
    <row r="35">
      <c r="A35" s="7" t="n"/>
      <c r="B35" s="8" t="n"/>
      <c r="C35" s="8" t="n"/>
    </row>
    <row r="36">
      <c r="A36" s="7" t="n"/>
      <c r="B36" s="8" t="n"/>
      <c r="C36" s="8" t="n"/>
    </row>
    <row r="37">
      <c r="A37" s="7" t="n"/>
      <c r="B37" s="8" t="n"/>
      <c r="C37" s="8" t="n"/>
    </row>
    <row r="38">
      <c r="A38" s="7" t="n"/>
      <c r="B38" s="8" t="n"/>
      <c r="C38" s="8" t="n"/>
    </row>
    <row r="39">
      <c r="A39" s="7" t="n"/>
      <c r="B39" s="8" t="n"/>
      <c r="C39" s="8" t="n"/>
    </row>
    <row r="40">
      <c r="A40" s="7" t="n"/>
      <c r="B40" s="8" t="n"/>
      <c r="C40" s="8" t="n"/>
    </row>
    <row r="41">
      <c r="A41" s="7" t="n"/>
      <c r="B41" s="8" t="n"/>
      <c r="C41" s="8" t="n"/>
    </row>
    <row r="42">
      <c r="A42" s="7" t="n"/>
      <c r="B42" s="8" t="n"/>
      <c r="C42" s="8" t="n"/>
    </row>
    <row r="43">
      <c r="A43" s="7" t="n"/>
      <c r="B43" s="8" t="n"/>
      <c r="C43" s="8" t="n"/>
    </row>
    <row r="44">
      <c r="A44" s="7" t="n"/>
      <c r="B44" s="8" t="n"/>
      <c r="C44" s="8" t="n"/>
    </row>
    <row r="45">
      <c r="A45" s="7" t="n"/>
      <c r="B45" s="8" t="n"/>
      <c r="C45" s="8" t="n"/>
    </row>
    <row r="46">
      <c r="A46" s="7" t="n"/>
      <c r="B46" s="8" t="n"/>
      <c r="C46" s="8" t="n"/>
    </row>
    <row r="47">
      <c r="A47" s="7" t="n"/>
      <c r="B47" s="8" t="n"/>
      <c r="C47" s="8" t="n"/>
    </row>
    <row r="48">
      <c r="A48" s="7" t="n"/>
      <c r="B48" s="8" t="n"/>
      <c r="C48" s="8" t="n"/>
    </row>
    <row r="49">
      <c r="A49" s="7" t="n"/>
      <c r="B49" s="8" t="n"/>
      <c r="C49" s="8" t="n"/>
    </row>
    <row r="50">
      <c r="A50" s="7" t="n"/>
      <c r="B50" s="8" t="n"/>
      <c r="C50" s="8" t="n"/>
    </row>
    <row r="51">
      <c r="A51" s="7" t="n"/>
      <c r="B51" s="8" t="n"/>
      <c r="C51" s="8" t="n"/>
    </row>
    <row r="52">
      <c r="A52" s="7" t="n"/>
      <c r="B52" s="8" t="n"/>
      <c r="C52" s="8" t="n"/>
    </row>
    <row r="53">
      <c r="A53" s="7" t="n"/>
      <c r="B53" s="8" t="n"/>
      <c r="C53" s="8" t="n"/>
    </row>
    <row r="54">
      <c r="A54" s="7" t="n"/>
      <c r="B54" s="8" t="n"/>
      <c r="C54" s="8" t="n"/>
    </row>
    <row r="55">
      <c r="A55" s="7" t="n"/>
      <c r="B55" s="8" t="n"/>
      <c r="C55" s="8" t="n"/>
    </row>
    <row r="56">
      <c r="A56" s="7" t="n"/>
      <c r="B56" s="8" t="n"/>
      <c r="C56" s="8" t="n"/>
    </row>
    <row r="57">
      <c r="A57" s="7" t="n"/>
      <c r="B57" s="8" t="n"/>
      <c r="C57" s="8" t="n"/>
    </row>
    <row r="58">
      <c r="A58" s="7" t="n"/>
      <c r="B58" s="8" t="n"/>
      <c r="C58" s="8" t="n"/>
    </row>
    <row r="59">
      <c r="A59" s="7" t="n"/>
      <c r="B59" s="8" t="n"/>
      <c r="C59" s="8" t="n"/>
    </row>
    <row r="60">
      <c r="A60" s="7" t="n"/>
      <c r="B60" s="8" t="n"/>
      <c r="C60" s="8" t="n"/>
    </row>
    <row r="61">
      <c r="A61" s="7" t="n"/>
      <c r="B61" s="8" t="n"/>
      <c r="C61" s="8" t="n"/>
    </row>
    <row r="62">
      <c r="A62" s="7" t="n"/>
      <c r="B62" s="8" t="n"/>
      <c r="C62" s="8" t="n"/>
    </row>
    <row r="63">
      <c r="A63" s="7" t="n"/>
      <c r="B63" s="8" t="n"/>
      <c r="C63" s="8" t="n"/>
    </row>
    <row r="64">
      <c r="A64" s="7" t="n"/>
      <c r="B64" s="8" t="n"/>
      <c r="C64" s="8" t="n"/>
    </row>
    <row r="65">
      <c r="A65" s="7" t="n"/>
      <c r="B65" s="8" t="n"/>
      <c r="C65" s="8" t="n"/>
    </row>
    <row r="66">
      <c r="A66" s="7" t="n"/>
      <c r="B66" s="8" t="n"/>
      <c r="C66" s="8" t="n"/>
    </row>
    <row r="67">
      <c r="A67" s="7" t="n"/>
      <c r="B67" s="8" t="n"/>
      <c r="C67" s="8" t="n"/>
    </row>
    <row r="68">
      <c r="A68" s="7" t="n"/>
      <c r="B68" s="8" t="n"/>
      <c r="C68" s="8" t="n"/>
    </row>
    <row r="69">
      <c r="A69" s="7" t="n"/>
      <c r="B69" s="8" t="n"/>
      <c r="C69" s="8" t="n"/>
    </row>
    <row r="70">
      <c r="A70" s="7" t="n"/>
      <c r="B70" s="8" t="n"/>
      <c r="C70" s="8" t="n"/>
    </row>
    <row r="71">
      <c r="A71" s="7" t="n"/>
      <c r="B71" s="8" t="n"/>
      <c r="C71" s="8" t="n"/>
    </row>
    <row r="72">
      <c r="A72" s="7" t="n"/>
      <c r="B72" s="8" t="n"/>
      <c r="C72" s="8" t="n"/>
    </row>
    <row r="73">
      <c r="A73" s="7" t="n"/>
      <c r="B73" s="8" t="n"/>
      <c r="C73" s="8" t="n"/>
    </row>
    <row r="74">
      <c r="A74" s="7" t="n"/>
      <c r="B74" s="8" t="n"/>
      <c r="C74" s="8" t="n"/>
    </row>
    <row r="75">
      <c r="A75" s="7" t="n"/>
      <c r="B75" s="8" t="n"/>
      <c r="C75" s="8" t="n"/>
    </row>
    <row r="76">
      <c r="A76" s="7" t="n"/>
      <c r="B76" s="8" t="n"/>
      <c r="C76" s="8" t="n"/>
    </row>
    <row r="77">
      <c r="A77" s="7" t="n"/>
      <c r="B77" s="8" t="n"/>
      <c r="C77" s="8" t="n"/>
    </row>
    <row r="78">
      <c r="A78" s="7" t="n"/>
      <c r="B78" s="8" t="n"/>
      <c r="C78" s="8" t="n"/>
    </row>
    <row r="79">
      <c r="A79" s="7" t="n"/>
      <c r="B79" s="8" t="n"/>
      <c r="C79" s="8" t="n"/>
    </row>
    <row r="80">
      <c r="A80" s="7" t="n"/>
      <c r="B80" s="8" t="n"/>
      <c r="C80" s="8" t="n"/>
    </row>
    <row r="81">
      <c r="A81" s="7" t="n"/>
      <c r="B81" s="8" t="n"/>
      <c r="C81" s="8" t="n"/>
    </row>
    <row r="82">
      <c r="A82" s="7" t="n"/>
      <c r="B82" s="8" t="n"/>
      <c r="C82" s="8" t="n"/>
    </row>
    <row r="83">
      <c r="A83" s="7" t="n"/>
      <c r="B83" s="8" t="n"/>
      <c r="C83" s="8" t="n"/>
    </row>
    <row r="84">
      <c r="A84" s="7" t="n"/>
      <c r="B84" s="8" t="n"/>
      <c r="C84" s="8" t="n"/>
    </row>
    <row r="85">
      <c r="A85" s="7" t="n"/>
      <c r="B85" s="8" t="n"/>
      <c r="C85" s="8" t="n"/>
    </row>
    <row r="86">
      <c r="A86" s="7" t="n"/>
      <c r="B86" s="8" t="n"/>
      <c r="C86" s="8" t="n"/>
    </row>
    <row r="87">
      <c r="A87" s="7" t="n"/>
      <c r="B87" s="8" t="n"/>
      <c r="C87" s="8" t="n"/>
    </row>
    <row r="88">
      <c r="A88" s="7" t="n"/>
      <c r="B88" s="8" t="n"/>
      <c r="C88" s="8" t="n"/>
    </row>
    <row r="89">
      <c r="A89" s="7" t="n"/>
      <c r="B89" s="8" t="n"/>
      <c r="C89" s="8" t="n"/>
    </row>
    <row r="90">
      <c r="A90" s="7" t="n"/>
      <c r="B90" s="8" t="n"/>
      <c r="C90" s="8" t="n"/>
    </row>
    <row r="91">
      <c r="A91" s="7" t="n"/>
      <c r="B91" s="8" t="n"/>
      <c r="C91" s="8" t="n"/>
    </row>
    <row r="92">
      <c r="A92" s="7" t="n"/>
      <c r="B92" s="8" t="n"/>
      <c r="C92" s="8" t="n"/>
    </row>
    <row r="93">
      <c r="A93" s="7" t="n"/>
      <c r="B93" s="8" t="n"/>
      <c r="C93" s="8" t="n"/>
    </row>
    <row r="94">
      <c r="A94" s="7" t="n"/>
      <c r="B94" s="8" t="n"/>
      <c r="C94" s="8" t="n"/>
    </row>
    <row r="95">
      <c r="A95" s="7" t="n"/>
      <c r="B95" s="8" t="n"/>
      <c r="C95" s="8" t="n"/>
    </row>
    <row r="96">
      <c r="A96" s="7" t="n"/>
      <c r="B96" s="8" t="n"/>
      <c r="C96" s="8" t="n"/>
    </row>
    <row r="97">
      <c r="A97" s="7" t="n"/>
      <c r="B97" s="8" t="n"/>
      <c r="C97" s="8" t="n"/>
    </row>
    <row r="98">
      <c r="A98" s="7" t="n"/>
      <c r="B98" s="8" t="n"/>
      <c r="C98" s="8" t="n"/>
    </row>
    <row r="99">
      <c r="A99" s="7" t="n"/>
      <c r="B99" s="8" t="n"/>
      <c r="C99" s="8" t="n"/>
    </row>
    <row r="100">
      <c r="A100" s="7" t="n"/>
      <c r="B100" s="8" t="n"/>
      <c r="C100" s="8" t="n"/>
    </row>
    <row r="101">
      <c r="A101" s="7" t="n"/>
      <c r="B101" s="8" t="n"/>
      <c r="C101" s="8" t="n"/>
    </row>
    <row r="102">
      <c r="A102" s="7" t="n"/>
      <c r="B102" s="8" t="n"/>
      <c r="C102" s="8" t="n"/>
    </row>
    <row r="103">
      <c r="A103" s="7" t="n"/>
      <c r="B103" s="8" t="n"/>
      <c r="C103" s="8" t="n"/>
    </row>
    <row r="104">
      <c r="A104" s="7" t="n"/>
      <c r="B104" s="8" t="n"/>
      <c r="C104" s="8" t="n"/>
    </row>
    <row r="105">
      <c r="A105" s="7" t="n"/>
      <c r="B105" s="8" t="n"/>
      <c r="C105" s="8" t="n"/>
    </row>
    <row r="106">
      <c r="A106" s="7" t="n"/>
      <c r="B106" s="8" t="n"/>
      <c r="C106" s="8" t="n"/>
    </row>
    <row r="107">
      <c r="A107" s="7" t="n"/>
      <c r="B107" s="8" t="n"/>
      <c r="C107" s="8" t="n"/>
    </row>
    <row r="108">
      <c r="A108" s="7" t="n"/>
      <c r="B108" s="8" t="n"/>
      <c r="C108" s="8" t="n"/>
    </row>
    <row r="109">
      <c r="A109" s="7" t="n"/>
      <c r="B109" s="8" t="n"/>
      <c r="C109" s="8" t="n"/>
    </row>
    <row r="110">
      <c r="A110" s="7" t="n"/>
      <c r="B110" s="8" t="n"/>
      <c r="C110" s="8" t="n"/>
    </row>
    <row r="111">
      <c r="A111" s="7" t="n"/>
      <c r="B111" s="8" t="n"/>
      <c r="C111" s="8" t="n"/>
    </row>
    <row r="112">
      <c r="A112" s="7" t="n"/>
      <c r="B112" s="8" t="n"/>
      <c r="C112" s="8" t="n"/>
    </row>
    <row r="113">
      <c r="A113" s="7" t="n"/>
      <c r="B113" s="8" t="n"/>
      <c r="C113" s="8" t="n"/>
    </row>
    <row r="114">
      <c r="A114" s="7" t="n"/>
      <c r="B114" s="8" t="n"/>
      <c r="C114" s="8" t="n"/>
    </row>
    <row r="115">
      <c r="A115" s="7" t="n"/>
      <c r="B115" s="8" t="n"/>
      <c r="C115" s="8" t="n"/>
    </row>
    <row r="116">
      <c r="A116" s="7" t="n"/>
      <c r="B116" s="8" t="n"/>
      <c r="C116" s="8" t="n"/>
    </row>
    <row r="117">
      <c r="A117" s="7" t="n"/>
      <c r="B117" s="8" t="n"/>
      <c r="C117" s="8" t="n"/>
    </row>
    <row r="118">
      <c r="A118" s="7" t="n"/>
      <c r="B118" s="8" t="n"/>
      <c r="C118" s="8" t="n"/>
    </row>
    <row r="119">
      <c r="A119" s="7" t="n"/>
      <c r="B119" s="8" t="n"/>
      <c r="C119" s="8" t="n"/>
    </row>
    <row r="120">
      <c r="A120" s="7" t="n"/>
      <c r="B120" s="8" t="n"/>
      <c r="C120" s="8" t="n"/>
    </row>
    <row r="121">
      <c r="A121" s="7" t="n"/>
      <c r="B121" s="8" t="n"/>
      <c r="C121" s="8" t="n"/>
    </row>
    <row r="122">
      <c r="A122" s="7" t="n"/>
      <c r="B122" s="8" t="n"/>
      <c r="C122" s="8" t="n"/>
    </row>
    <row r="123">
      <c r="A123" s="7" t="n"/>
      <c r="B123" s="8" t="n"/>
      <c r="C123" s="8" t="n"/>
    </row>
    <row r="124">
      <c r="A124" s="7" t="n"/>
      <c r="B124" s="8" t="n"/>
      <c r="C124" s="8" t="n"/>
    </row>
    <row r="125">
      <c r="A125" s="7" t="n"/>
      <c r="B125" s="8" t="n"/>
      <c r="C125" s="8" t="n"/>
    </row>
    <row r="126">
      <c r="A126" s="7" t="n"/>
      <c r="B126" s="8" t="n"/>
      <c r="C126" s="8" t="n"/>
    </row>
    <row r="127">
      <c r="A127" s="7" t="n"/>
      <c r="B127" s="8" t="n"/>
      <c r="C127" s="8" t="n"/>
    </row>
    <row r="128">
      <c r="A128" s="7" t="n"/>
      <c r="B128" s="8" t="n"/>
      <c r="C128" s="8" t="n"/>
    </row>
    <row r="129">
      <c r="A129" s="7" t="n"/>
      <c r="B129" s="8" t="n"/>
      <c r="C129" s="8" t="n"/>
    </row>
    <row r="130">
      <c r="A130" s="7" t="n"/>
      <c r="B130" s="8" t="n"/>
      <c r="C130" s="8" t="n"/>
    </row>
    <row r="131">
      <c r="A131" s="7" t="n"/>
      <c r="B131" s="8" t="n"/>
      <c r="C131" s="8" t="n"/>
    </row>
    <row r="132">
      <c r="A132" s="7" t="n"/>
      <c r="B132" s="8" t="n"/>
      <c r="C132" s="8" t="n"/>
    </row>
    <row r="133">
      <c r="A133" s="7" t="n"/>
      <c r="B133" s="8" t="n"/>
      <c r="C133" s="8" t="n"/>
    </row>
    <row r="134">
      <c r="A134" s="7" t="n"/>
      <c r="B134" s="8" t="n"/>
      <c r="C134" s="8" t="n"/>
    </row>
    <row r="135">
      <c r="A135" s="7" t="n"/>
      <c r="B135" s="8" t="n"/>
      <c r="C135" s="8" t="n"/>
    </row>
    <row r="136">
      <c r="A136" s="7" t="n"/>
      <c r="B136" s="8" t="n"/>
      <c r="C136" s="8" t="n"/>
    </row>
    <row r="137">
      <c r="A137" s="7" t="n"/>
      <c r="B137" s="8" t="n"/>
      <c r="C137" s="8" t="n"/>
    </row>
    <row r="138">
      <c r="A138" s="7" t="n"/>
      <c r="B138" s="8" t="n"/>
      <c r="C138" s="8" t="n"/>
    </row>
    <row r="139">
      <c r="A139" s="7" t="n"/>
      <c r="B139" s="8" t="n"/>
      <c r="C139" s="8" t="n"/>
    </row>
    <row r="140">
      <c r="A140" s="7" t="n"/>
      <c r="B140" s="8" t="n"/>
      <c r="C140" s="8" t="n"/>
    </row>
    <row r="141">
      <c r="A141" s="7" t="n"/>
      <c r="B141" s="8" t="n"/>
      <c r="C141" s="8" t="n"/>
    </row>
    <row r="142">
      <c r="A142" s="7" t="n"/>
      <c r="B142" s="8" t="n"/>
      <c r="C142" s="8" t="n"/>
    </row>
    <row r="143">
      <c r="A143" s="7" t="n"/>
      <c r="B143" s="8" t="n"/>
      <c r="C143" s="8" t="n"/>
    </row>
    <row r="144">
      <c r="A144" s="7" t="n"/>
      <c r="B144" s="8" t="n"/>
      <c r="C144" s="8" t="n"/>
    </row>
    <row r="145">
      <c r="A145" s="7" t="n"/>
      <c r="B145" s="8" t="n"/>
      <c r="C145" s="8" t="n"/>
    </row>
    <row r="146">
      <c r="A146" s="7" t="n"/>
      <c r="B146" s="8" t="n"/>
      <c r="C146" s="8" t="n"/>
    </row>
    <row r="147">
      <c r="A147" s="7" t="n"/>
      <c r="B147" s="8" t="n"/>
      <c r="C147" s="8" t="n"/>
    </row>
    <row r="148">
      <c r="A148" s="7" t="n"/>
      <c r="B148" s="8" t="n"/>
      <c r="C148" s="8" t="n"/>
    </row>
    <row r="149">
      <c r="A149" s="7" t="n"/>
      <c r="B149" s="8" t="n"/>
      <c r="C149" s="8" t="n"/>
    </row>
    <row r="150">
      <c r="A150" s="7" t="n"/>
      <c r="B150" s="8" t="n"/>
      <c r="C150" s="8" t="n"/>
    </row>
    <row r="151">
      <c r="A151" s="7" t="n"/>
      <c r="B151" s="8" t="n"/>
      <c r="C151" s="8" t="n"/>
    </row>
    <row r="152">
      <c r="A152" s="7" t="n"/>
      <c r="B152" s="8" t="n"/>
      <c r="C152" s="8" t="n"/>
    </row>
    <row r="153">
      <c r="A153" s="7" t="n"/>
      <c r="B153" s="8" t="n"/>
      <c r="C153" s="8" t="n"/>
    </row>
    <row r="154">
      <c r="A154" s="7" t="n"/>
      <c r="B154" s="8" t="n"/>
      <c r="C154" s="8" t="n"/>
    </row>
    <row r="155">
      <c r="A155" s="7" t="n"/>
      <c r="B155" s="8" t="n"/>
      <c r="C155" s="8" t="n"/>
    </row>
    <row r="156">
      <c r="A156" s="7" t="n"/>
      <c r="B156" s="8" t="n"/>
      <c r="C156" s="8" t="n"/>
    </row>
    <row r="157">
      <c r="A157" s="7" t="n"/>
      <c r="B157" s="8" t="n"/>
      <c r="C157" s="8" t="n"/>
    </row>
    <row r="158">
      <c r="A158" s="7" t="n"/>
      <c r="B158" s="8" t="n"/>
      <c r="C158" s="8" t="n"/>
    </row>
    <row r="159">
      <c r="A159" s="7" t="n"/>
      <c r="B159" s="8" t="n"/>
      <c r="C159" s="8" t="n"/>
    </row>
    <row r="160">
      <c r="A160" s="7" t="n"/>
      <c r="B160" s="8" t="n"/>
      <c r="C160" s="8" t="n"/>
    </row>
    <row r="161">
      <c r="A161" s="7" t="n"/>
      <c r="B161" s="8" t="n"/>
      <c r="C161" s="8" t="n"/>
    </row>
    <row r="162">
      <c r="A162" s="7" t="n"/>
      <c r="B162" s="8" t="n"/>
      <c r="C162" s="8" t="n"/>
    </row>
    <row r="163">
      <c r="A163" s="7" t="n"/>
      <c r="B163" s="8" t="n"/>
      <c r="C163" s="8" t="n"/>
    </row>
    <row r="164">
      <c r="A164" s="7" t="n"/>
      <c r="B164" s="8" t="n"/>
      <c r="C164" s="8" t="n"/>
    </row>
    <row r="165">
      <c r="A165" s="7" t="n"/>
      <c r="B165" s="8" t="n"/>
      <c r="C165" s="8" t="n"/>
    </row>
    <row r="166">
      <c r="A166" s="7" t="n"/>
      <c r="B166" s="8" t="n"/>
      <c r="C166" s="8" t="n"/>
    </row>
    <row r="167">
      <c r="A167" s="7" t="n"/>
      <c r="B167" s="8" t="n"/>
      <c r="C167" s="8" t="n"/>
    </row>
    <row r="168">
      <c r="A168" s="7" t="n"/>
      <c r="B168" s="8" t="n"/>
      <c r="C168" s="8" t="n"/>
    </row>
    <row r="169">
      <c r="A169" s="7" t="n"/>
      <c r="B169" s="8" t="n"/>
      <c r="C169" s="8" t="n"/>
    </row>
    <row r="170">
      <c r="A170" s="7" t="n"/>
      <c r="B170" s="8" t="n"/>
      <c r="C170" s="8" t="n"/>
    </row>
    <row r="171">
      <c r="A171" s="7" t="n"/>
      <c r="B171" s="8" t="n"/>
      <c r="C171" s="8" t="n"/>
    </row>
    <row r="172">
      <c r="A172" s="7" t="n"/>
      <c r="B172" s="8" t="n"/>
      <c r="C172" s="8" t="n"/>
    </row>
    <row r="173">
      <c r="A173" s="7" t="n"/>
      <c r="B173" s="8" t="n"/>
      <c r="C173" s="8" t="n"/>
    </row>
    <row r="174">
      <c r="A174" s="7" t="n"/>
      <c r="B174" s="8" t="n"/>
      <c r="C174" s="8" t="n"/>
    </row>
    <row r="175">
      <c r="A175" s="7" t="n"/>
      <c r="B175" s="8" t="n"/>
      <c r="C175" s="8" t="n"/>
    </row>
    <row r="176">
      <c r="A176" s="7" t="n"/>
      <c r="B176" s="8" t="n"/>
      <c r="C176" s="8" t="n"/>
    </row>
    <row r="177">
      <c r="A177" s="7" t="n"/>
      <c r="B177" s="8" t="n"/>
      <c r="C177" s="8" t="n"/>
    </row>
    <row r="178">
      <c r="A178" s="7" t="n"/>
      <c r="B178" s="8" t="n"/>
      <c r="C178" s="8" t="n"/>
    </row>
    <row r="179">
      <c r="A179" s="7" t="n"/>
      <c r="B179" s="8" t="n"/>
      <c r="C179" s="8" t="n"/>
    </row>
    <row r="180">
      <c r="A180" s="7" t="n"/>
      <c r="B180" s="8" t="n"/>
      <c r="C180" s="8" t="n"/>
    </row>
    <row r="181">
      <c r="A181" s="7" t="n"/>
      <c r="B181" s="8" t="n"/>
      <c r="C181" s="8" t="n"/>
    </row>
    <row r="182">
      <c r="A182" s="7" t="n"/>
      <c r="B182" s="8" t="n"/>
      <c r="C182" s="8" t="n"/>
    </row>
    <row r="183">
      <c r="A183" s="7" t="n"/>
      <c r="B183" s="8" t="n"/>
      <c r="C183" s="8" t="n"/>
    </row>
    <row r="184">
      <c r="A184" s="7" t="n"/>
      <c r="B184" s="8" t="n"/>
      <c r="C184" s="8" t="n"/>
    </row>
    <row r="185">
      <c r="A185" s="7" t="n"/>
      <c r="B185" s="8" t="n"/>
      <c r="C185" s="8" t="n"/>
    </row>
    <row r="186">
      <c r="A186" s="7" t="n"/>
      <c r="B186" s="8" t="n"/>
      <c r="C186" s="8" t="n"/>
    </row>
    <row r="187">
      <c r="A187" s="7" t="n"/>
      <c r="B187" s="8" t="n"/>
      <c r="C187" s="8" t="n"/>
    </row>
    <row r="188">
      <c r="A188" s="7" t="n"/>
      <c r="B188" s="8" t="n"/>
      <c r="C188" s="8" t="n"/>
    </row>
    <row r="189">
      <c r="A189" s="7" t="n"/>
      <c r="B189" s="8" t="n"/>
      <c r="C189" s="8" t="n"/>
    </row>
    <row r="190">
      <c r="A190" s="7" t="n"/>
      <c r="B190" s="8" t="n"/>
      <c r="C190" s="8" t="n"/>
    </row>
    <row r="191">
      <c r="A191" s="7" t="n"/>
      <c r="B191" s="8" t="n"/>
      <c r="C191" s="8" t="n"/>
    </row>
    <row r="192">
      <c r="A192" s="7" t="n"/>
      <c r="B192" s="8" t="n"/>
      <c r="C192" s="8" t="n"/>
    </row>
    <row r="193">
      <c r="A193" s="7" t="n"/>
      <c r="B193" s="8" t="n"/>
      <c r="C193" s="8" t="n"/>
    </row>
    <row r="194">
      <c r="A194" s="7" t="n"/>
      <c r="B194" s="8" t="n"/>
      <c r="C194" s="8" t="n"/>
    </row>
    <row r="195">
      <c r="A195" s="7" t="n"/>
      <c r="B195" s="8" t="n"/>
      <c r="C195" s="8" t="n"/>
    </row>
    <row r="196">
      <c r="A196" s="7" t="n"/>
      <c r="B196" s="8" t="n"/>
      <c r="C196" s="8" t="n"/>
    </row>
    <row r="197">
      <c r="A197" s="7" t="n"/>
      <c r="B197" s="8" t="n"/>
      <c r="C197" s="8" t="n"/>
    </row>
    <row r="198">
      <c r="A198" s="7" t="n"/>
      <c r="B198" s="8" t="n"/>
      <c r="C198" s="8" t="n"/>
    </row>
    <row r="199">
      <c r="A199" s="7" t="n"/>
      <c r="B199" s="8" t="n"/>
      <c r="C199" s="8" t="n"/>
    </row>
    <row r="200">
      <c r="A200" s="7" t="n"/>
      <c r="B200" s="8" t="n"/>
      <c r="C200" s="8" t="n"/>
    </row>
    <row r="201">
      <c r="A201" s="7" t="n"/>
      <c r="B201" s="8" t="n"/>
      <c r="C201" s="8" t="n"/>
    </row>
    <row r="202">
      <c r="A202" s="7" t="n"/>
      <c r="B202" s="8" t="n"/>
      <c r="C202" s="8" t="n"/>
    </row>
    <row r="203">
      <c r="A203" s="7" t="n"/>
      <c r="B203" s="8" t="n"/>
      <c r="C203" s="8" t="n"/>
    </row>
    <row r="204">
      <c r="A204" s="7" t="n"/>
      <c r="B204" s="8" t="n"/>
      <c r="C20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Stages</t>
        </is>
      </c>
    </row>
    <row r="2">
      <c r="A2" s="2" t="inlineStr">
        <is>
          <t>Probability drives the weighted pipeline.</t>
        </is>
      </c>
    </row>
    <row r="4">
      <c r="A4" s="6" t="inlineStr">
        <is>
          <t>Name</t>
        </is>
      </c>
      <c r="B4" s="6" t="inlineStr">
        <is>
          <t>Prob</t>
        </is>
      </c>
    </row>
    <row r="5">
      <c r="A5" s="8" t="inlineStr">
        <is>
          <t>Lead</t>
        </is>
      </c>
      <c r="B5" s="9" t="n">
        <v>0.1</v>
      </c>
    </row>
    <row r="6">
      <c r="A6" s="8" t="inlineStr">
        <is>
          <t>Qualified</t>
        </is>
      </c>
      <c r="B6" s="9" t="n">
        <v>0.25</v>
      </c>
    </row>
    <row r="7">
      <c r="A7" s="8" t="inlineStr">
        <is>
          <t>Proposal</t>
        </is>
      </c>
      <c r="B7" s="9" t="n">
        <v>0.5</v>
      </c>
    </row>
    <row r="8">
      <c r="A8" s="8" t="inlineStr">
        <is>
          <t>Negotiation</t>
        </is>
      </c>
      <c r="B8" s="9" t="n">
        <v>0.75</v>
      </c>
    </row>
    <row r="9">
      <c r="A9" s="8" t="inlineStr">
        <is>
          <t>Closed won</t>
        </is>
      </c>
      <c r="B9" s="9" t="n">
        <v>1</v>
      </c>
    </row>
    <row r="10">
      <c r="A10" s="8" t="inlineStr">
        <is>
          <t>Closed lost</t>
        </is>
      </c>
      <c r="B10" s="9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5" customWidth="1" min="3" max="3"/>
    <col width="13" customWidth="1" min="4" max="4"/>
    <col width="26" customWidth="1" min="5" max="5"/>
    <col width="10" customWidth="1" min="6" max="6"/>
    <col width="20" customWidth="1" min="7" max="7"/>
    <col width="13" customWidth="1" min="8" max="8"/>
  </cols>
  <sheetData>
    <row r="1">
      <c r="A1" s="1" t="inlineStr">
        <is>
          <t>Deals</t>
        </is>
      </c>
      <c r="I1" s="3" t="inlineStr">
        <is>
          <t>As-of date</t>
        </is>
      </c>
    </row>
    <row r="2">
      <c r="I2" s="7">
        <f>TODAY()</f>
        <v/>
      </c>
    </row>
    <row r="4">
      <c r="A4" s="6" t="inlineStr">
        <is>
          <t>Company</t>
        </is>
      </c>
      <c r="B4" s="6" t="inlineStr">
        <is>
          <t>Contact</t>
        </is>
      </c>
      <c r="C4" s="6" t="inlineStr">
        <is>
          <t>Stage</t>
        </is>
      </c>
      <c r="D4" s="6" t="inlineStr">
        <is>
          <t>Value</t>
        </is>
      </c>
      <c r="E4" s="6" t="inlineStr">
        <is>
          <t>Next action</t>
        </is>
      </c>
      <c r="F4" s="6" t="inlineStr">
        <is>
          <t>Idle (d)</t>
        </is>
      </c>
      <c r="G4" s="6" t="inlineStr">
        <is>
          <t>Flag</t>
        </is>
      </c>
      <c r="H4" s="6" t="inlineStr">
        <is>
          <t>Weighted</t>
        </is>
      </c>
    </row>
    <row r="5">
      <c r="A5" s="8" t="inlineStr">
        <is>
          <t>Acme Logistics</t>
        </is>
      </c>
      <c r="B5" s="8" t="inlineStr">
        <is>
          <t>R. Atisu</t>
        </is>
      </c>
      <c r="C5" s="8" t="inlineStr">
        <is>
          <t>Proposal</t>
        </is>
      </c>
      <c r="D5" s="10" t="n">
        <v>24000</v>
      </c>
      <c r="E5" s="8" t="inlineStr">
        <is>
          <t>Send revised scope</t>
        </is>
      </c>
      <c r="F5" s="11">
        <f>IF($A5="","",$I$2-SUMPRODUCT(MAX((Activity!$B$5:$B$204=$A5)*Activity!$A$5:$A$204)))</f>
        <v/>
      </c>
      <c r="G5" s="12">
        <f>IF($A5="","",IF($E5="","No next action",""))</f>
        <v/>
      </c>
      <c r="H5" s="13">
        <f>IF($A5="","",$D5*IFERROR(INDEX(Stages!$B$5:$B$24,MATCH($C5,Stages!$A$5:$A$24,0)),0))</f>
        <v/>
      </c>
    </row>
    <row r="6">
      <c r="A6" s="8" t="n"/>
      <c r="B6" s="8" t="n"/>
      <c r="C6" s="8" t="n"/>
      <c r="D6" s="10" t="n"/>
      <c r="E6" s="8" t="n"/>
      <c r="F6" s="11">
        <f>IF($A6="","",$I$2-SUMPRODUCT(MAX((Activity!$B$5:$B$204=$A6)*Activity!$A$5:$A$204)))</f>
        <v/>
      </c>
      <c r="G6" s="12">
        <f>IF($A6="","",IF($E6="","No next action",""))</f>
        <v/>
      </c>
      <c r="H6" s="13">
        <f>IF($A6="","",$D6*IFERROR(INDEX(Stages!$B$5:$B$24,MATCH($C6,Stages!$A$5:$A$24,0)),0))</f>
        <v/>
      </c>
    </row>
    <row r="7">
      <c r="A7" s="8" t="n"/>
      <c r="B7" s="8" t="n"/>
      <c r="C7" s="8" t="n"/>
      <c r="D7" s="10" t="n"/>
      <c r="E7" s="8" t="n"/>
      <c r="F7" s="11">
        <f>IF($A7="","",$I$2-SUMPRODUCT(MAX((Activity!$B$5:$B$204=$A7)*Activity!$A$5:$A$204)))</f>
        <v/>
      </c>
      <c r="G7" s="12">
        <f>IF($A7="","",IF($E7="","No next action",""))</f>
        <v/>
      </c>
      <c r="H7" s="13">
        <f>IF($A7="","",$D7*IFERROR(INDEX(Stages!$B$5:$B$24,MATCH($C7,Stages!$A$5:$A$24,0)),0))</f>
        <v/>
      </c>
    </row>
    <row r="8">
      <c r="A8" s="8" t="n"/>
      <c r="B8" s="8" t="n"/>
      <c r="C8" s="8" t="n"/>
      <c r="D8" s="10" t="n"/>
      <c r="E8" s="8" t="n"/>
      <c r="F8" s="11">
        <f>IF($A8="","",$I$2-SUMPRODUCT(MAX((Activity!$B$5:$B$204=$A8)*Activity!$A$5:$A$204)))</f>
        <v/>
      </c>
      <c r="G8" s="12">
        <f>IF($A8="","",IF($E8="","No next action",""))</f>
        <v/>
      </c>
      <c r="H8" s="13">
        <f>IF($A8="","",$D8*IFERROR(INDEX(Stages!$B$5:$B$24,MATCH($C8,Stages!$A$5:$A$24,0)),0))</f>
        <v/>
      </c>
    </row>
    <row r="9">
      <c r="A9" s="8" t="n"/>
      <c r="B9" s="8" t="n"/>
      <c r="C9" s="8" t="n"/>
      <c r="D9" s="10" t="n"/>
      <c r="E9" s="8" t="n"/>
      <c r="F9" s="11">
        <f>IF($A9="","",$I$2-SUMPRODUCT(MAX((Activity!$B$5:$B$204=$A9)*Activity!$A$5:$A$204)))</f>
        <v/>
      </c>
      <c r="G9" s="12">
        <f>IF($A9="","",IF($E9="","No next action",""))</f>
        <v/>
      </c>
      <c r="H9" s="13">
        <f>IF($A9="","",$D9*IFERROR(INDEX(Stages!$B$5:$B$24,MATCH($C9,Stages!$A$5:$A$24,0)),0))</f>
        <v/>
      </c>
    </row>
    <row r="10">
      <c r="A10" s="8" t="n"/>
      <c r="B10" s="8" t="n"/>
      <c r="C10" s="8" t="n"/>
      <c r="D10" s="10" t="n"/>
      <c r="E10" s="8" t="n"/>
      <c r="F10" s="11">
        <f>IF($A10="","",$I$2-SUMPRODUCT(MAX((Activity!$B$5:$B$204=$A10)*Activity!$A$5:$A$204)))</f>
        <v/>
      </c>
      <c r="G10" s="12">
        <f>IF($A10="","",IF($E10="","No next action",""))</f>
        <v/>
      </c>
      <c r="H10" s="13">
        <f>IF($A10="","",$D10*IFERROR(INDEX(Stages!$B$5:$B$24,MATCH($C10,Stages!$A$5:$A$24,0)),0))</f>
        <v/>
      </c>
    </row>
    <row r="11">
      <c r="A11" s="8" t="n"/>
      <c r="B11" s="8" t="n"/>
      <c r="C11" s="8" t="n"/>
      <c r="D11" s="10" t="n"/>
      <c r="E11" s="8" t="n"/>
      <c r="F11" s="11">
        <f>IF($A11="","",$I$2-SUMPRODUCT(MAX((Activity!$B$5:$B$204=$A11)*Activity!$A$5:$A$204)))</f>
        <v/>
      </c>
      <c r="G11" s="12">
        <f>IF($A11="","",IF($E11="","No next action",""))</f>
        <v/>
      </c>
      <c r="H11" s="13">
        <f>IF($A11="","",$D11*IFERROR(INDEX(Stages!$B$5:$B$24,MATCH($C11,Stages!$A$5:$A$24,0)),0))</f>
        <v/>
      </c>
    </row>
    <row r="12">
      <c r="A12" s="8" t="n"/>
      <c r="B12" s="8" t="n"/>
      <c r="C12" s="8" t="n"/>
      <c r="D12" s="10" t="n"/>
      <c r="E12" s="8" t="n"/>
      <c r="F12" s="11">
        <f>IF($A12="","",$I$2-SUMPRODUCT(MAX((Activity!$B$5:$B$204=$A12)*Activity!$A$5:$A$204)))</f>
        <v/>
      </c>
      <c r="G12" s="12">
        <f>IF($A12="","",IF($E12="","No next action",""))</f>
        <v/>
      </c>
      <c r="H12" s="13">
        <f>IF($A12="","",$D12*IFERROR(INDEX(Stages!$B$5:$B$24,MATCH($C12,Stages!$A$5:$A$24,0)),0))</f>
        <v/>
      </c>
    </row>
    <row r="13">
      <c r="A13" s="8" t="n"/>
      <c r="B13" s="8" t="n"/>
      <c r="C13" s="8" t="n"/>
      <c r="D13" s="10" t="n"/>
      <c r="E13" s="8" t="n"/>
      <c r="F13" s="11">
        <f>IF($A13="","",$I$2-SUMPRODUCT(MAX((Activity!$B$5:$B$204=$A13)*Activity!$A$5:$A$204)))</f>
        <v/>
      </c>
      <c r="G13" s="12">
        <f>IF($A13="","",IF($E13="","No next action",""))</f>
        <v/>
      </c>
      <c r="H13" s="13">
        <f>IF($A13="","",$D13*IFERROR(INDEX(Stages!$B$5:$B$24,MATCH($C13,Stages!$A$5:$A$24,0)),0))</f>
        <v/>
      </c>
    </row>
    <row r="14">
      <c r="A14" s="8" t="n"/>
      <c r="B14" s="8" t="n"/>
      <c r="C14" s="8" t="n"/>
      <c r="D14" s="10" t="n"/>
      <c r="E14" s="8" t="n"/>
      <c r="F14" s="11">
        <f>IF($A14="","",$I$2-SUMPRODUCT(MAX((Activity!$B$5:$B$204=$A14)*Activity!$A$5:$A$204)))</f>
        <v/>
      </c>
      <c r="G14" s="12">
        <f>IF($A14="","",IF($E14="","No next action",""))</f>
        <v/>
      </c>
      <c r="H14" s="13">
        <f>IF($A14="","",$D14*IFERROR(INDEX(Stages!$B$5:$B$24,MATCH($C14,Stages!$A$5:$A$24,0)),0))</f>
        <v/>
      </c>
    </row>
    <row r="15">
      <c r="A15" s="8" t="n"/>
      <c r="B15" s="8" t="n"/>
      <c r="C15" s="8" t="n"/>
      <c r="D15" s="10" t="n"/>
      <c r="E15" s="8" t="n"/>
      <c r="F15" s="11">
        <f>IF($A15="","",$I$2-SUMPRODUCT(MAX((Activity!$B$5:$B$204=$A15)*Activity!$A$5:$A$204)))</f>
        <v/>
      </c>
      <c r="G15" s="12">
        <f>IF($A15="","",IF($E15="","No next action",""))</f>
        <v/>
      </c>
      <c r="H15" s="13">
        <f>IF($A15="","",$D15*IFERROR(INDEX(Stages!$B$5:$B$24,MATCH($C15,Stages!$A$5:$A$24,0)),0))</f>
        <v/>
      </c>
    </row>
    <row r="16">
      <c r="A16" s="8" t="n"/>
      <c r="B16" s="8" t="n"/>
      <c r="C16" s="8" t="n"/>
      <c r="D16" s="10" t="n"/>
      <c r="E16" s="8" t="n"/>
      <c r="F16" s="11">
        <f>IF($A16="","",$I$2-SUMPRODUCT(MAX((Activity!$B$5:$B$204=$A16)*Activity!$A$5:$A$204)))</f>
        <v/>
      </c>
      <c r="G16" s="12">
        <f>IF($A16="","",IF($E16="","No next action",""))</f>
        <v/>
      </c>
      <c r="H16" s="13">
        <f>IF($A16="","",$D16*IFERROR(INDEX(Stages!$B$5:$B$24,MATCH($C16,Stages!$A$5:$A$24,0)),0))</f>
        <v/>
      </c>
    </row>
    <row r="17">
      <c r="A17" s="8" t="n"/>
      <c r="B17" s="8" t="n"/>
      <c r="C17" s="8" t="n"/>
      <c r="D17" s="10" t="n"/>
      <c r="E17" s="8" t="n"/>
      <c r="F17" s="11">
        <f>IF($A17="","",$I$2-SUMPRODUCT(MAX((Activity!$B$5:$B$204=$A17)*Activity!$A$5:$A$204)))</f>
        <v/>
      </c>
      <c r="G17" s="12">
        <f>IF($A17="","",IF($E17="","No next action",""))</f>
        <v/>
      </c>
      <c r="H17" s="13">
        <f>IF($A17="","",$D17*IFERROR(INDEX(Stages!$B$5:$B$24,MATCH($C17,Stages!$A$5:$A$24,0)),0))</f>
        <v/>
      </c>
    </row>
    <row r="18">
      <c r="A18" s="8" t="n"/>
      <c r="B18" s="8" t="n"/>
      <c r="C18" s="8" t="n"/>
      <c r="D18" s="10" t="n"/>
      <c r="E18" s="8" t="n"/>
      <c r="F18" s="11">
        <f>IF($A18="","",$I$2-SUMPRODUCT(MAX((Activity!$B$5:$B$204=$A18)*Activity!$A$5:$A$204)))</f>
        <v/>
      </c>
      <c r="G18" s="12">
        <f>IF($A18="","",IF($E18="","No next action",""))</f>
        <v/>
      </c>
      <c r="H18" s="13">
        <f>IF($A18="","",$D18*IFERROR(INDEX(Stages!$B$5:$B$24,MATCH($C18,Stages!$A$5:$A$24,0)),0))</f>
        <v/>
      </c>
    </row>
    <row r="19">
      <c r="A19" s="8" t="n"/>
      <c r="B19" s="8" t="n"/>
      <c r="C19" s="8" t="n"/>
      <c r="D19" s="10" t="n"/>
      <c r="E19" s="8" t="n"/>
      <c r="F19" s="11">
        <f>IF($A19="","",$I$2-SUMPRODUCT(MAX((Activity!$B$5:$B$204=$A19)*Activity!$A$5:$A$204)))</f>
        <v/>
      </c>
      <c r="G19" s="12">
        <f>IF($A19="","",IF($E19="","No next action",""))</f>
        <v/>
      </c>
      <c r="H19" s="13">
        <f>IF($A19="","",$D19*IFERROR(INDEX(Stages!$B$5:$B$24,MATCH($C19,Stages!$A$5:$A$24,0)),0))</f>
        <v/>
      </c>
    </row>
    <row r="20">
      <c r="A20" s="8" t="n"/>
      <c r="B20" s="8" t="n"/>
      <c r="C20" s="8" t="n"/>
      <c r="D20" s="10" t="n"/>
      <c r="E20" s="8" t="n"/>
      <c r="F20" s="11">
        <f>IF($A20="","",$I$2-SUMPRODUCT(MAX((Activity!$B$5:$B$204=$A20)*Activity!$A$5:$A$204)))</f>
        <v/>
      </c>
      <c r="G20" s="12">
        <f>IF($A20="","",IF($E20="","No next action",""))</f>
        <v/>
      </c>
      <c r="H20" s="13">
        <f>IF($A20="","",$D20*IFERROR(INDEX(Stages!$B$5:$B$24,MATCH($C20,Stages!$A$5:$A$24,0)),0))</f>
        <v/>
      </c>
    </row>
    <row r="21">
      <c r="A21" s="8" t="n"/>
      <c r="B21" s="8" t="n"/>
      <c r="C21" s="8" t="n"/>
      <c r="D21" s="10" t="n"/>
      <c r="E21" s="8" t="n"/>
      <c r="F21" s="11">
        <f>IF($A21="","",$I$2-SUMPRODUCT(MAX((Activity!$B$5:$B$204=$A21)*Activity!$A$5:$A$204)))</f>
        <v/>
      </c>
      <c r="G21" s="12">
        <f>IF($A21="","",IF($E21="","No next action",""))</f>
        <v/>
      </c>
      <c r="H21" s="13">
        <f>IF($A21="","",$D21*IFERROR(INDEX(Stages!$B$5:$B$24,MATCH($C21,Stages!$A$5:$A$24,0)),0))</f>
        <v/>
      </c>
    </row>
    <row r="22">
      <c r="A22" s="8" t="n"/>
      <c r="B22" s="8" t="n"/>
      <c r="C22" s="8" t="n"/>
      <c r="D22" s="10" t="n"/>
      <c r="E22" s="8" t="n"/>
      <c r="F22" s="11">
        <f>IF($A22="","",$I$2-SUMPRODUCT(MAX((Activity!$B$5:$B$204=$A22)*Activity!$A$5:$A$204)))</f>
        <v/>
      </c>
      <c r="G22" s="12">
        <f>IF($A22="","",IF($E22="","No next action",""))</f>
        <v/>
      </c>
      <c r="H22" s="13">
        <f>IF($A22="","",$D22*IFERROR(INDEX(Stages!$B$5:$B$24,MATCH($C22,Stages!$A$5:$A$24,0)),0))</f>
        <v/>
      </c>
    </row>
    <row r="23">
      <c r="A23" s="8" t="n"/>
      <c r="B23" s="8" t="n"/>
      <c r="C23" s="8" t="n"/>
      <c r="D23" s="10" t="n"/>
      <c r="E23" s="8" t="n"/>
      <c r="F23" s="11">
        <f>IF($A23="","",$I$2-SUMPRODUCT(MAX((Activity!$B$5:$B$204=$A23)*Activity!$A$5:$A$204)))</f>
        <v/>
      </c>
      <c r="G23" s="12">
        <f>IF($A23="","",IF($E23="","No next action",""))</f>
        <v/>
      </c>
      <c r="H23" s="13">
        <f>IF($A23="","",$D23*IFERROR(INDEX(Stages!$B$5:$B$24,MATCH($C23,Stages!$A$5:$A$24,0)),0))</f>
        <v/>
      </c>
    </row>
    <row r="24">
      <c r="A24" s="8" t="n"/>
      <c r="B24" s="8" t="n"/>
      <c r="C24" s="8" t="n"/>
      <c r="D24" s="10" t="n"/>
      <c r="E24" s="8" t="n"/>
      <c r="F24" s="11">
        <f>IF($A24="","",$I$2-SUMPRODUCT(MAX((Activity!$B$5:$B$204=$A24)*Activity!$A$5:$A$204)))</f>
        <v/>
      </c>
      <c r="G24" s="12">
        <f>IF($A24="","",IF($E24="","No next action",""))</f>
        <v/>
      </c>
      <c r="H24" s="13">
        <f>IF($A24="","",$D24*IFERROR(INDEX(Stages!$B$5:$B$24,MATCH($C24,Stages!$A$5:$A$24,0)),0))</f>
        <v/>
      </c>
    </row>
    <row r="25">
      <c r="A25" s="8" t="n"/>
      <c r="B25" s="8" t="n"/>
      <c r="C25" s="8" t="n"/>
      <c r="D25" s="10" t="n"/>
      <c r="E25" s="8" t="n"/>
      <c r="F25" s="11">
        <f>IF($A25="","",$I$2-SUMPRODUCT(MAX((Activity!$B$5:$B$204=$A25)*Activity!$A$5:$A$204)))</f>
        <v/>
      </c>
      <c r="G25" s="12">
        <f>IF($A25="","",IF($E25="","No next action",""))</f>
        <v/>
      </c>
      <c r="H25" s="13">
        <f>IF($A25="","",$D25*IFERROR(INDEX(Stages!$B$5:$B$24,MATCH($C25,Stages!$A$5:$A$24,0)),0))</f>
        <v/>
      </c>
    </row>
    <row r="26">
      <c r="A26" s="8" t="n"/>
      <c r="B26" s="8" t="n"/>
      <c r="C26" s="8" t="n"/>
      <c r="D26" s="10" t="n"/>
      <c r="E26" s="8" t="n"/>
      <c r="F26" s="11">
        <f>IF($A26="","",$I$2-SUMPRODUCT(MAX((Activity!$B$5:$B$204=$A26)*Activity!$A$5:$A$204)))</f>
        <v/>
      </c>
      <c r="G26" s="12">
        <f>IF($A26="","",IF($E26="","No next action",""))</f>
        <v/>
      </c>
      <c r="H26" s="13">
        <f>IF($A26="","",$D26*IFERROR(INDEX(Stages!$B$5:$B$24,MATCH($C26,Stages!$A$5:$A$24,0)),0))</f>
        <v/>
      </c>
    </row>
    <row r="27">
      <c r="A27" s="8" t="n"/>
      <c r="B27" s="8" t="n"/>
      <c r="C27" s="8" t="n"/>
      <c r="D27" s="10" t="n"/>
      <c r="E27" s="8" t="n"/>
      <c r="F27" s="11">
        <f>IF($A27="","",$I$2-SUMPRODUCT(MAX((Activity!$B$5:$B$204=$A27)*Activity!$A$5:$A$204)))</f>
        <v/>
      </c>
      <c r="G27" s="12">
        <f>IF($A27="","",IF($E27="","No next action",""))</f>
        <v/>
      </c>
      <c r="H27" s="13">
        <f>IF($A27="","",$D27*IFERROR(INDEX(Stages!$B$5:$B$24,MATCH($C27,Stages!$A$5:$A$24,0)),0))</f>
        <v/>
      </c>
    </row>
    <row r="28">
      <c r="A28" s="8" t="n"/>
      <c r="B28" s="8" t="n"/>
      <c r="C28" s="8" t="n"/>
      <c r="D28" s="10" t="n"/>
      <c r="E28" s="8" t="n"/>
      <c r="F28" s="11">
        <f>IF($A28="","",$I$2-SUMPRODUCT(MAX((Activity!$B$5:$B$204=$A28)*Activity!$A$5:$A$204)))</f>
        <v/>
      </c>
      <c r="G28" s="12">
        <f>IF($A28="","",IF($E28="","No next action",""))</f>
        <v/>
      </c>
      <c r="H28" s="13">
        <f>IF($A28="","",$D28*IFERROR(INDEX(Stages!$B$5:$B$24,MATCH($C28,Stages!$A$5:$A$24,0)),0))</f>
        <v/>
      </c>
    </row>
    <row r="29">
      <c r="A29" s="8" t="n"/>
      <c r="B29" s="8" t="n"/>
      <c r="C29" s="8" t="n"/>
      <c r="D29" s="10" t="n"/>
      <c r="E29" s="8" t="n"/>
      <c r="F29" s="11">
        <f>IF($A29="","",$I$2-SUMPRODUCT(MAX((Activity!$B$5:$B$204=$A29)*Activity!$A$5:$A$204)))</f>
        <v/>
      </c>
      <c r="G29" s="12">
        <f>IF($A29="","",IF($E29="","No next action",""))</f>
        <v/>
      </c>
      <c r="H29" s="13">
        <f>IF($A29="","",$D29*IFERROR(INDEX(Stages!$B$5:$B$24,MATCH($C29,Stages!$A$5:$A$24,0)),0))</f>
        <v/>
      </c>
    </row>
    <row r="30">
      <c r="A30" s="8" t="n"/>
      <c r="B30" s="8" t="n"/>
      <c r="C30" s="8" t="n"/>
      <c r="D30" s="10" t="n"/>
      <c r="E30" s="8" t="n"/>
      <c r="F30" s="11">
        <f>IF($A30="","",$I$2-SUMPRODUCT(MAX((Activity!$B$5:$B$204=$A30)*Activity!$A$5:$A$204)))</f>
        <v/>
      </c>
      <c r="G30" s="12">
        <f>IF($A30="","",IF($E30="","No next action",""))</f>
        <v/>
      </c>
      <c r="H30" s="13">
        <f>IF($A30="","",$D30*IFERROR(INDEX(Stages!$B$5:$B$24,MATCH($C30,Stages!$A$5:$A$24,0)),0))</f>
        <v/>
      </c>
    </row>
    <row r="31">
      <c r="A31" s="8" t="n"/>
      <c r="B31" s="8" t="n"/>
      <c r="C31" s="8" t="n"/>
      <c r="D31" s="10" t="n"/>
      <c r="E31" s="8" t="n"/>
      <c r="F31" s="11">
        <f>IF($A31="","",$I$2-SUMPRODUCT(MAX((Activity!$B$5:$B$204=$A31)*Activity!$A$5:$A$204)))</f>
        <v/>
      </c>
      <c r="G31" s="12">
        <f>IF($A31="","",IF($E31="","No next action",""))</f>
        <v/>
      </c>
      <c r="H31" s="13">
        <f>IF($A31="","",$D31*IFERROR(INDEX(Stages!$B$5:$B$24,MATCH($C31,Stages!$A$5:$A$24,0)),0))</f>
        <v/>
      </c>
    </row>
    <row r="32">
      <c r="A32" s="8" t="n"/>
      <c r="B32" s="8" t="n"/>
      <c r="C32" s="8" t="n"/>
      <c r="D32" s="10" t="n"/>
      <c r="E32" s="8" t="n"/>
      <c r="F32" s="11">
        <f>IF($A32="","",$I$2-SUMPRODUCT(MAX((Activity!$B$5:$B$204=$A32)*Activity!$A$5:$A$204)))</f>
        <v/>
      </c>
      <c r="G32" s="12">
        <f>IF($A32="","",IF($E32="","No next action",""))</f>
        <v/>
      </c>
      <c r="H32" s="13">
        <f>IF($A32="","",$D32*IFERROR(INDEX(Stages!$B$5:$B$24,MATCH($C32,Stages!$A$5:$A$24,0)),0))</f>
        <v/>
      </c>
    </row>
    <row r="33">
      <c r="A33" s="8" t="n"/>
      <c r="B33" s="8" t="n"/>
      <c r="C33" s="8" t="n"/>
      <c r="D33" s="10" t="n"/>
      <c r="E33" s="8" t="n"/>
      <c r="F33" s="11">
        <f>IF($A33="","",$I$2-SUMPRODUCT(MAX((Activity!$B$5:$B$204=$A33)*Activity!$A$5:$A$204)))</f>
        <v/>
      </c>
      <c r="G33" s="12">
        <f>IF($A33="","",IF($E33="","No next action",""))</f>
        <v/>
      </c>
      <c r="H33" s="13">
        <f>IF($A33="","",$D33*IFERROR(INDEX(Stages!$B$5:$B$24,MATCH($C33,Stages!$A$5:$A$24,0)),0))</f>
        <v/>
      </c>
    </row>
    <row r="34">
      <c r="A34" s="8" t="n"/>
      <c r="B34" s="8" t="n"/>
      <c r="C34" s="8" t="n"/>
      <c r="D34" s="10" t="n"/>
      <c r="E34" s="8" t="n"/>
      <c r="F34" s="11">
        <f>IF($A34="","",$I$2-SUMPRODUCT(MAX((Activity!$B$5:$B$204=$A34)*Activity!$A$5:$A$204)))</f>
        <v/>
      </c>
      <c r="G34" s="12">
        <f>IF($A34="","",IF($E34="","No next action",""))</f>
        <v/>
      </c>
      <c r="H34" s="13">
        <f>IF($A34="","",$D34*IFERROR(INDEX(Stages!$B$5:$B$24,MATCH($C34,Stages!$A$5:$A$24,0)),0))</f>
        <v/>
      </c>
    </row>
    <row r="35">
      <c r="A35" s="8" t="n"/>
      <c r="B35" s="8" t="n"/>
      <c r="C35" s="8" t="n"/>
      <c r="D35" s="10" t="n"/>
      <c r="E35" s="8" t="n"/>
      <c r="F35" s="11">
        <f>IF($A35="","",$I$2-SUMPRODUCT(MAX((Activity!$B$5:$B$204=$A35)*Activity!$A$5:$A$204)))</f>
        <v/>
      </c>
      <c r="G35" s="12">
        <f>IF($A35="","",IF($E35="","No next action",""))</f>
        <v/>
      </c>
      <c r="H35" s="13">
        <f>IF($A35="","",$D35*IFERROR(INDEX(Stages!$B$5:$B$24,MATCH($C35,Stages!$A$5:$A$24,0)),0))</f>
        <v/>
      </c>
    </row>
    <row r="36">
      <c r="A36" s="8" t="n"/>
      <c r="B36" s="8" t="n"/>
      <c r="C36" s="8" t="n"/>
      <c r="D36" s="10" t="n"/>
      <c r="E36" s="8" t="n"/>
      <c r="F36" s="11">
        <f>IF($A36="","",$I$2-SUMPRODUCT(MAX((Activity!$B$5:$B$204=$A36)*Activity!$A$5:$A$204)))</f>
        <v/>
      </c>
      <c r="G36" s="12">
        <f>IF($A36="","",IF($E36="","No next action",""))</f>
        <v/>
      </c>
      <c r="H36" s="13">
        <f>IF($A36="","",$D36*IFERROR(INDEX(Stages!$B$5:$B$24,MATCH($C36,Stages!$A$5:$A$24,0)),0))</f>
        <v/>
      </c>
    </row>
    <row r="37">
      <c r="A37" s="8" t="n"/>
      <c r="B37" s="8" t="n"/>
      <c r="C37" s="8" t="n"/>
      <c r="D37" s="10" t="n"/>
      <c r="E37" s="8" t="n"/>
      <c r="F37" s="11">
        <f>IF($A37="","",$I$2-SUMPRODUCT(MAX((Activity!$B$5:$B$204=$A37)*Activity!$A$5:$A$204)))</f>
        <v/>
      </c>
      <c r="G37" s="12">
        <f>IF($A37="","",IF($E37="","No next action",""))</f>
        <v/>
      </c>
      <c r="H37" s="13">
        <f>IF($A37="","",$D37*IFERROR(INDEX(Stages!$B$5:$B$24,MATCH($C37,Stages!$A$5:$A$24,0)),0))</f>
        <v/>
      </c>
    </row>
    <row r="38">
      <c r="A38" s="8" t="n"/>
      <c r="B38" s="8" t="n"/>
      <c r="C38" s="8" t="n"/>
      <c r="D38" s="10" t="n"/>
      <c r="E38" s="8" t="n"/>
      <c r="F38" s="11">
        <f>IF($A38="","",$I$2-SUMPRODUCT(MAX((Activity!$B$5:$B$204=$A38)*Activity!$A$5:$A$204)))</f>
        <v/>
      </c>
      <c r="G38" s="12">
        <f>IF($A38="","",IF($E38="","No next action",""))</f>
        <v/>
      </c>
      <c r="H38" s="13">
        <f>IF($A38="","",$D38*IFERROR(INDEX(Stages!$B$5:$B$24,MATCH($C38,Stages!$A$5:$A$24,0)),0))</f>
        <v/>
      </c>
    </row>
    <row r="39">
      <c r="A39" s="8" t="n"/>
      <c r="B39" s="8" t="n"/>
      <c r="C39" s="8" t="n"/>
      <c r="D39" s="10" t="n"/>
      <c r="E39" s="8" t="n"/>
      <c r="F39" s="11">
        <f>IF($A39="","",$I$2-SUMPRODUCT(MAX((Activity!$B$5:$B$204=$A39)*Activity!$A$5:$A$204)))</f>
        <v/>
      </c>
      <c r="G39" s="12">
        <f>IF($A39="","",IF($E39="","No next action",""))</f>
        <v/>
      </c>
      <c r="H39" s="13">
        <f>IF($A39="","",$D39*IFERROR(INDEX(Stages!$B$5:$B$24,MATCH($C39,Stages!$A$5:$A$24,0)),0))</f>
        <v/>
      </c>
    </row>
    <row r="40">
      <c r="A40" s="8" t="n"/>
      <c r="B40" s="8" t="n"/>
      <c r="C40" s="8" t="n"/>
      <c r="D40" s="10" t="n"/>
      <c r="E40" s="8" t="n"/>
      <c r="F40" s="11">
        <f>IF($A40="","",$I$2-SUMPRODUCT(MAX((Activity!$B$5:$B$204=$A40)*Activity!$A$5:$A$204)))</f>
        <v/>
      </c>
      <c r="G40" s="12">
        <f>IF($A40="","",IF($E40="","No next action",""))</f>
        <v/>
      </c>
      <c r="H40" s="13">
        <f>IF($A40="","",$D40*IFERROR(INDEX(Stages!$B$5:$B$24,MATCH($C40,Stages!$A$5:$A$24,0)),0))</f>
        <v/>
      </c>
    </row>
    <row r="41">
      <c r="A41" s="8" t="n"/>
      <c r="B41" s="8" t="n"/>
      <c r="C41" s="8" t="n"/>
      <c r="D41" s="10" t="n"/>
      <c r="E41" s="8" t="n"/>
      <c r="F41" s="11">
        <f>IF($A41="","",$I$2-SUMPRODUCT(MAX((Activity!$B$5:$B$204=$A41)*Activity!$A$5:$A$204)))</f>
        <v/>
      </c>
      <c r="G41" s="12">
        <f>IF($A41="","",IF($E41="","No next action",""))</f>
        <v/>
      </c>
      <c r="H41" s="13">
        <f>IF($A41="","",$D41*IFERROR(INDEX(Stages!$B$5:$B$24,MATCH($C41,Stages!$A$5:$A$24,0)),0))</f>
        <v/>
      </c>
    </row>
    <row r="42">
      <c r="A42" s="8" t="n"/>
      <c r="B42" s="8" t="n"/>
      <c r="C42" s="8" t="n"/>
      <c r="D42" s="10" t="n"/>
      <c r="E42" s="8" t="n"/>
      <c r="F42" s="11">
        <f>IF($A42="","",$I$2-SUMPRODUCT(MAX((Activity!$B$5:$B$204=$A42)*Activity!$A$5:$A$204)))</f>
        <v/>
      </c>
      <c r="G42" s="12">
        <f>IF($A42="","",IF($E42="","No next action",""))</f>
        <v/>
      </c>
      <c r="H42" s="13">
        <f>IF($A42="","",$D42*IFERROR(INDEX(Stages!$B$5:$B$24,MATCH($C42,Stages!$A$5:$A$24,0)),0))</f>
        <v/>
      </c>
    </row>
    <row r="43">
      <c r="A43" s="8" t="n"/>
      <c r="B43" s="8" t="n"/>
      <c r="C43" s="8" t="n"/>
      <c r="D43" s="10" t="n"/>
      <c r="E43" s="8" t="n"/>
      <c r="F43" s="11">
        <f>IF($A43="","",$I$2-SUMPRODUCT(MAX((Activity!$B$5:$B$204=$A43)*Activity!$A$5:$A$204)))</f>
        <v/>
      </c>
      <c r="G43" s="12">
        <f>IF($A43="","",IF($E43="","No next action",""))</f>
        <v/>
      </c>
      <c r="H43" s="13">
        <f>IF($A43="","",$D43*IFERROR(INDEX(Stages!$B$5:$B$24,MATCH($C43,Stages!$A$5:$A$24,0)),0))</f>
        <v/>
      </c>
    </row>
    <row r="44">
      <c r="A44" s="8" t="n"/>
      <c r="B44" s="8" t="n"/>
      <c r="C44" s="8" t="n"/>
      <c r="D44" s="10" t="n"/>
      <c r="E44" s="8" t="n"/>
      <c r="F44" s="11">
        <f>IF($A44="","",$I$2-SUMPRODUCT(MAX((Activity!$B$5:$B$204=$A44)*Activity!$A$5:$A$204)))</f>
        <v/>
      </c>
      <c r="G44" s="12">
        <f>IF($A44="","",IF($E44="","No next action",""))</f>
        <v/>
      </c>
      <c r="H44" s="13">
        <f>IF($A44="","",$D44*IFERROR(INDEX(Stages!$B$5:$B$24,MATCH($C44,Stages!$A$5:$A$24,0)),0))</f>
        <v/>
      </c>
    </row>
    <row r="45">
      <c r="A45" s="8" t="n"/>
      <c r="B45" s="8" t="n"/>
      <c r="C45" s="8" t="n"/>
      <c r="D45" s="10" t="n"/>
      <c r="E45" s="8" t="n"/>
      <c r="F45" s="11">
        <f>IF($A45="","",$I$2-SUMPRODUCT(MAX((Activity!$B$5:$B$204=$A45)*Activity!$A$5:$A$204)))</f>
        <v/>
      </c>
      <c r="G45" s="12">
        <f>IF($A45="","",IF($E45="","No next action",""))</f>
        <v/>
      </c>
      <c r="H45" s="13">
        <f>IF($A45="","",$D45*IFERROR(INDEX(Stages!$B$5:$B$24,MATCH($C45,Stages!$A$5:$A$24,0)),0))</f>
        <v/>
      </c>
    </row>
    <row r="46">
      <c r="A46" s="8" t="n"/>
      <c r="B46" s="8" t="n"/>
      <c r="C46" s="8" t="n"/>
      <c r="D46" s="10" t="n"/>
      <c r="E46" s="8" t="n"/>
      <c r="F46" s="11">
        <f>IF($A46="","",$I$2-SUMPRODUCT(MAX((Activity!$B$5:$B$204=$A46)*Activity!$A$5:$A$204)))</f>
        <v/>
      </c>
      <c r="G46" s="12">
        <f>IF($A46="","",IF($E46="","No next action",""))</f>
        <v/>
      </c>
      <c r="H46" s="13">
        <f>IF($A46="","",$D46*IFERROR(INDEX(Stages!$B$5:$B$24,MATCH($C46,Stages!$A$5:$A$24,0)),0))</f>
        <v/>
      </c>
    </row>
    <row r="47">
      <c r="A47" s="8" t="n"/>
      <c r="B47" s="8" t="n"/>
      <c r="C47" s="8" t="n"/>
      <c r="D47" s="10" t="n"/>
      <c r="E47" s="8" t="n"/>
      <c r="F47" s="11">
        <f>IF($A47="","",$I$2-SUMPRODUCT(MAX((Activity!$B$5:$B$204=$A47)*Activity!$A$5:$A$204)))</f>
        <v/>
      </c>
      <c r="G47" s="12">
        <f>IF($A47="","",IF($E47="","No next action",""))</f>
        <v/>
      </c>
      <c r="H47" s="13">
        <f>IF($A47="","",$D47*IFERROR(INDEX(Stages!$B$5:$B$24,MATCH($C47,Stages!$A$5:$A$24,0)),0))</f>
        <v/>
      </c>
    </row>
    <row r="48">
      <c r="A48" s="8" t="n"/>
      <c r="B48" s="8" t="n"/>
      <c r="C48" s="8" t="n"/>
      <c r="D48" s="10" t="n"/>
      <c r="E48" s="8" t="n"/>
      <c r="F48" s="11">
        <f>IF($A48="","",$I$2-SUMPRODUCT(MAX((Activity!$B$5:$B$204=$A48)*Activity!$A$5:$A$204)))</f>
        <v/>
      </c>
      <c r="G48" s="12">
        <f>IF($A48="","",IF($E48="","No next action",""))</f>
        <v/>
      </c>
      <c r="H48" s="13">
        <f>IF($A48="","",$D48*IFERROR(INDEX(Stages!$B$5:$B$24,MATCH($C48,Stages!$A$5:$A$24,0)),0))</f>
        <v/>
      </c>
    </row>
    <row r="49">
      <c r="A49" s="8" t="n"/>
      <c r="B49" s="8" t="n"/>
      <c r="C49" s="8" t="n"/>
      <c r="D49" s="10" t="n"/>
      <c r="E49" s="8" t="n"/>
      <c r="F49" s="11">
        <f>IF($A49="","",$I$2-SUMPRODUCT(MAX((Activity!$B$5:$B$204=$A49)*Activity!$A$5:$A$204)))</f>
        <v/>
      </c>
      <c r="G49" s="12">
        <f>IF($A49="","",IF($E49="","No next action",""))</f>
        <v/>
      </c>
      <c r="H49" s="13">
        <f>IF($A49="","",$D49*IFERROR(INDEX(Stages!$B$5:$B$24,MATCH($C49,Stages!$A$5:$A$24,0)),0))</f>
        <v/>
      </c>
    </row>
    <row r="50">
      <c r="A50" s="8" t="n"/>
      <c r="B50" s="8" t="n"/>
      <c r="C50" s="8" t="n"/>
      <c r="D50" s="10" t="n"/>
      <c r="E50" s="8" t="n"/>
      <c r="F50" s="11">
        <f>IF($A50="","",$I$2-SUMPRODUCT(MAX((Activity!$B$5:$B$204=$A50)*Activity!$A$5:$A$204)))</f>
        <v/>
      </c>
      <c r="G50" s="12">
        <f>IF($A50="","",IF($E50="","No next action",""))</f>
        <v/>
      </c>
      <c r="H50" s="13">
        <f>IF($A50="","",$D50*IFERROR(INDEX(Stages!$B$5:$B$24,MATCH($C50,Stages!$A$5:$A$24,0)),0))</f>
        <v/>
      </c>
    </row>
    <row r="51">
      <c r="A51" s="8" t="n"/>
      <c r="B51" s="8" t="n"/>
      <c r="C51" s="8" t="n"/>
      <c r="D51" s="10" t="n"/>
      <c r="E51" s="8" t="n"/>
      <c r="F51" s="11">
        <f>IF($A51="","",$I$2-SUMPRODUCT(MAX((Activity!$B$5:$B$204=$A51)*Activity!$A$5:$A$204)))</f>
        <v/>
      </c>
      <c r="G51" s="12">
        <f>IF($A51="","",IF($E51="","No next action",""))</f>
        <v/>
      </c>
      <c r="H51" s="13">
        <f>IF($A51="","",$D51*IFERROR(INDEX(Stages!$B$5:$B$24,MATCH($C51,Stages!$A$5:$A$24,0)),0))</f>
        <v/>
      </c>
    </row>
    <row r="52">
      <c r="A52" s="8" t="n"/>
      <c r="B52" s="8" t="n"/>
      <c r="C52" s="8" t="n"/>
      <c r="D52" s="10" t="n"/>
      <c r="E52" s="8" t="n"/>
      <c r="F52" s="11">
        <f>IF($A52="","",$I$2-SUMPRODUCT(MAX((Activity!$B$5:$B$204=$A52)*Activity!$A$5:$A$204)))</f>
        <v/>
      </c>
      <c r="G52" s="12">
        <f>IF($A52="","",IF($E52="","No next action",""))</f>
        <v/>
      </c>
      <c r="H52" s="13">
        <f>IF($A52="","",$D52*IFERROR(INDEX(Stages!$B$5:$B$24,MATCH($C52,Stages!$A$5:$A$24,0)),0))</f>
        <v/>
      </c>
    </row>
    <row r="53">
      <c r="A53" s="8" t="n"/>
      <c r="B53" s="8" t="n"/>
      <c r="C53" s="8" t="n"/>
      <c r="D53" s="10" t="n"/>
      <c r="E53" s="8" t="n"/>
      <c r="F53" s="11">
        <f>IF($A53="","",$I$2-SUMPRODUCT(MAX((Activity!$B$5:$B$204=$A53)*Activity!$A$5:$A$204)))</f>
        <v/>
      </c>
      <c r="G53" s="12">
        <f>IF($A53="","",IF($E53="","No next action",""))</f>
        <v/>
      </c>
      <c r="H53" s="13">
        <f>IF($A53="","",$D53*IFERROR(INDEX(Stages!$B$5:$B$24,MATCH($C53,Stages!$A$5:$A$24,0)),0))</f>
        <v/>
      </c>
    </row>
    <row r="54">
      <c r="A54" s="8" t="n"/>
      <c r="B54" s="8" t="n"/>
      <c r="C54" s="8" t="n"/>
      <c r="D54" s="10" t="n"/>
      <c r="E54" s="8" t="n"/>
      <c r="F54" s="11">
        <f>IF($A54="","",$I$2-SUMPRODUCT(MAX((Activity!$B$5:$B$204=$A54)*Activity!$A$5:$A$204)))</f>
        <v/>
      </c>
      <c r="G54" s="12">
        <f>IF($A54="","",IF($E54="","No next action",""))</f>
        <v/>
      </c>
      <c r="H54" s="13">
        <f>IF($A54="","",$D54*IFERROR(INDEX(Stages!$B$5:$B$24,MATCH($C54,Stages!$A$5:$A$24,0)),0))</f>
        <v/>
      </c>
    </row>
    <row r="55">
      <c r="A55" s="8" t="n"/>
      <c r="B55" s="8" t="n"/>
      <c r="C55" s="8" t="n"/>
      <c r="D55" s="10" t="n"/>
      <c r="E55" s="8" t="n"/>
      <c r="F55" s="11">
        <f>IF($A55="","",$I$2-SUMPRODUCT(MAX((Activity!$B$5:$B$204=$A55)*Activity!$A$5:$A$204)))</f>
        <v/>
      </c>
      <c r="G55" s="12">
        <f>IF($A55="","",IF($E55="","No next action",""))</f>
        <v/>
      </c>
      <c r="H55" s="13">
        <f>IF($A55="","",$D55*IFERROR(INDEX(Stages!$B$5:$B$24,MATCH($C55,Stages!$A$5:$A$24,0)),0))</f>
        <v/>
      </c>
    </row>
    <row r="56">
      <c r="A56" s="8" t="n"/>
      <c r="B56" s="8" t="n"/>
      <c r="C56" s="8" t="n"/>
      <c r="D56" s="10" t="n"/>
      <c r="E56" s="8" t="n"/>
      <c r="F56" s="11">
        <f>IF($A56="","",$I$2-SUMPRODUCT(MAX((Activity!$B$5:$B$204=$A56)*Activity!$A$5:$A$204)))</f>
        <v/>
      </c>
      <c r="G56" s="12">
        <f>IF($A56="","",IF($E56="","No next action",""))</f>
        <v/>
      </c>
      <c r="H56" s="13">
        <f>IF($A56="","",$D56*IFERROR(INDEX(Stages!$B$5:$B$24,MATCH($C56,Stages!$A$5:$A$24,0)),0))</f>
        <v/>
      </c>
    </row>
    <row r="57">
      <c r="A57" s="8" t="n"/>
      <c r="B57" s="8" t="n"/>
      <c r="C57" s="8" t="n"/>
      <c r="D57" s="10" t="n"/>
      <c r="E57" s="8" t="n"/>
      <c r="F57" s="11">
        <f>IF($A57="","",$I$2-SUMPRODUCT(MAX((Activity!$B$5:$B$204=$A57)*Activity!$A$5:$A$204)))</f>
        <v/>
      </c>
      <c r="G57" s="12">
        <f>IF($A57="","",IF($E57="","No next action",""))</f>
        <v/>
      </c>
      <c r="H57" s="13">
        <f>IF($A57="","",$D57*IFERROR(INDEX(Stages!$B$5:$B$24,MATCH($C57,Stages!$A$5:$A$24,0)),0))</f>
        <v/>
      </c>
    </row>
    <row r="58">
      <c r="A58" s="8" t="n"/>
      <c r="B58" s="8" t="n"/>
      <c r="C58" s="8" t="n"/>
      <c r="D58" s="10" t="n"/>
      <c r="E58" s="8" t="n"/>
      <c r="F58" s="11">
        <f>IF($A58="","",$I$2-SUMPRODUCT(MAX((Activity!$B$5:$B$204=$A58)*Activity!$A$5:$A$204)))</f>
        <v/>
      </c>
      <c r="G58" s="12">
        <f>IF($A58="","",IF($E58="","No next action",""))</f>
        <v/>
      </c>
      <c r="H58" s="13">
        <f>IF($A58="","",$D58*IFERROR(INDEX(Stages!$B$5:$B$24,MATCH($C58,Stages!$A$5:$A$24,0)),0))</f>
        <v/>
      </c>
    </row>
    <row r="59">
      <c r="A59" s="8" t="n"/>
      <c r="B59" s="8" t="n"/>
      <c r="C59" s="8" t="n"/>
      <c r="D59" s="10" t="n"/>
      <c r="E59" s="8" t="n"/>
      <c r="F59" s="11">
        <f>IF($A59="","",$I$2-SUMPRODUCT(MAX((Activity!$B$5:$B$204=$A59)*Activity!$A$5:$A$204)))</f>
        <v/>
      </c>
      <c r="G59" s="12">
        <f>IF($A59="","",IF($E59="","No next action",""))</f>
        <v/>
      </c>
      <c r="H59" s="13">
        <f>IF($A59="","",$D59*IFERROR(INDEX(Stages!$B$5:$B$24,MATCH($C59,Stages!$A$5:$A$24,0)),0))</f>
        <v/>
      </c>
    </row>
    <row r="60">
      <c r="A60" s="8" t="n"/>
      <c r="B60" s="8" t="n"/>
      <c r="C60" s="8" t="n"/>
      <c r="D60" s="10" t="n"/>
      <c r="E60" s="8" t="n"/>
      <c r="F60" s="11">
        <f>IF($A60="","",$I$2-SUMPRODUCT(MAX((Activity!$B$5:$B$204=$A60)*Activity!$A$5:$A$204)))</f>
        <v/>
      </c>
      <c r="G60" s="12">
        <f>IF($A60="","",IF($E60="","No next action",""))</f>
        <v/>
      </c>
      <c r="H60" s="13">
        <f>IF($A60="","",$D60*IFERROR(INDEX(Stages!$B$5:$B$24,MATCH($C60,Stages!$A$5:$A$24,0)),0))</f>
        <v/>
      </c>
    </row>
    <row r="61">
      <c r="A61" s="8" t="n"/>
      <c r="B61" s="8" t="n"/>
      <c r="C61" s="8" t="n"/>
      <c r="D61" s="10" t="n"/>
      <c r="E61" s="8" t="n"/>
      <c r="F61" s="11">
        <f>IF($A61="","",$I$2-SUMPRODUCT(MAX((Activity!$B$5:$B$204=$A61)*Activity!$A$5:$A$204)))</f>
        <v/>
      </c>
      <c r="G61" s="12">
        <f>IF($A61="","",IF($E61="","No next action",""))</f>
        <v/>
      </c>
      <c r="H61" s="13">
        <f>IF($A61="","",$D61*IFERROR(INDEX(Stages!$B$5:$B$24,MATCH($C61,Stages!$A$5:$A$24,0)),0))</f>
        <v/>
      </c>
    </row>
    <row r="62">
      <c r="A62" s="8" t="n"/>
      <c r="B62" s="8" t="n"/>
      <c r="C62" s="8" t="n"/>
      <c r="D62" s="10" t="n"/>
      <c r="E62" s="8" t="n"/>
      <c r="F62" s="11">
        <f>IF($A62="","",$I$2-SUMPRODUCT(MAX((Activity!$B$5:$B$204=$A62)*Activity!$A$5:$A$204)))</f>
        <v/>
      </c>
      <c r="G62" s="12">
        <f>IF($A62="","",IF($E62="","No next action",""))</f>
        <v/>
      </c>
      <c r="H62" s="13">
        <f>IF($A62="","",$D62*IFERROR(INDEX(Stages!$B$5:$B$24,MATCH($C62,Stages!$A$5:$A$24,0)),0))</f>
        <v/>
      </c>
    </row>
    <row r="63">
      <c r="A63" s="8" t="n"/>
      <c r="B63" s="8" t="n"/>
      <c r="C63" s="8" t="n"/>
      <c r="D63" s="10" t="n"/>
      <c r="E63" s="8" t="n"/>
      <c r="F63" s="11">
        <f>IF($A63="","",$I$2-SUMPRODUCT(MAX((Activity!$B$5:$B$204=$A63)*Activity!$A$5:$A$204)))</f>
        <v/>
      </c>
      <c r="G63" s="12">
        <f>IF($A63="","",IF($E63="","No next action",""))</f>
        <v/>
      </c>
      <c r="H63" s="13">
        <f>IF($A63="","",$D63*IFERROR(INDEX(Stages!$B$5:$B$24,MATCH($C63,Stages!$A$5:$A$24,0)),0))</f>
        <v/>
      </c>
    </row>
    <row r="64">
      <c r="A64" s="8" t="n"/>
      <c r="B64" s="8" t="n"/>
      <c r="C64" s="8" t="n"/>
      <c r="D64" s="10" t="n"/>
      <c r="E64" s="8" t="n"/>
      <c r="F64" s="11">
        <f>IF($A64="","",$I$2-SUMPRODUCT(MAX((Activity!$B$5:$B$204=$A64)*Activity!$A$5:$A$204)))</f>
        <v/>
      </c>
      <c r="G64" s="12">
        <f>IF($A64="","",IF($E64="","No next action",""))</f>
        <v/>
      </c>
      <c r="H64" s="13">
        <f>IF($A64="","",$D64*IFERROR(INDEX(Stages!$B$5:$B$24,MATCH($C64,Stages!$A$5:$A$24,0)),0))</f>
        <v/>
      </c>
    </row>
    <row r="65">
      <c r="A65" s="8" t="n"/>
      <c r="B65" s="8" t="n"/>
      <c r="C65" s="8" t="n"/>
      <c r="D65" s="10" t="n"/>
      <c r="E65" s="8" t="n"/>
      <c r="F65" s="11">
        <f>IF($A65="","",$I$2-SUMPRODUCT(MAX((Activity!$B$5:$B$204=$A65)*Activity!$A$5:$A$204)))</f>
        <v/>
      </c>
      <c r="G65" s="12">
        <f>IF($A65="","",IF($E65="","No next action",""))</f>
        <v/>
      </c>
      <c r="H65" s="13">
        <f>IF($A65="","",$D65*IFERROR(INDEX(Stages!$B$5:$B$24,MATCH($C65,Stages!$A$5:$A$24,0)),0))</f>
        <v/>
      </c>
    </row>
    <row r="66">
      <c r="A66" s="8" t="n"/>
      <c r="B66" s="8" t="n"/>
      <c r="C66" s="8" t="n"/>
      <c r="D66" s="10" t="n"/>
      <c r="E66" s="8" t="n"/>
      <c r="F66" s="11">
        <f>IF($A66="","",$I$2-SUMPRODUCT(MAX((Activity!$B$5:$B$204=$A66)*Activity!$A$5:$A$204)))</f>
        <v/>
      </c>
      <c r="G66" s="12">
        <f>IF($A66="","",IF($E66="","No next action",""))</f>
        <v/>
      </c>
      <c r="H66" s="13">
        <f>IF($A66="","",$D66*IFERROR(INDEX(Stages!$B$5:$B$24,MATCH($C66,Stages!$A$5:$A$24,0)),0))</f>
        <v/>
      </c>
    </row>
    <row r="67">
      <c r="A67" s="8" t="n"/>
      <c r="B67" s="8" t="n"/>
      <c r="C67" s="8" t="n"/>
      <c r="D67" s="10" t="n"/>
      <c r="E67" s="8" t="n"/>
      <c r="F67" s="11">
        <f>IF($A67="","",$I$2-SUMPRODUCT(MAX((Activity!$B$5:$B$204=$A67)*Activity!$A$5:$A$204)))</f>
        <v/>
      </c>
      <c r="G67" s="12">
        <f>IF($A67="","",IF($E67="","No next action",""))</f>
        <v/>
      </c>
      <c r="H67" s="13">
        <f>IF($A67="","",$D67*IFERROR(INDEX(Stages!$B$5:$B$24,MATCH($C67,Stages!$A$5:$A$24,0)),0))</f>
        <v/>
      </c>
    </row>
    <row r="68">
      <c r="A68" s="8" t="n"/>
      <c r="B68" s="8" t="n"/>
      <c r="C68" s="8" t="n"/>
      <c r="D68" s="10" t="n"/>
      <c r="E68" s="8" t="n"/>
      <c r="F68" s="11">
        <f>IF($A68="","",$I$2-SUMPRODUCT(MAX((Activity!$B$5:$B$204=$A68)*Activity!$A$5:$A$204)))</f>
        <v/>
      </c>
      <c r="G68" s="12">
        <f>IF($A68="","",IF($E68="","No next action",""))</f>
        <v/>
      </c>
      <c r="H68" s="13">
        <f>IF($A68="","",$D68*IFERROR(INDEX(Stages!$B$5:$B$24,MATCH($C68,Stages!$A$5:$A$24,0)),0))</f>
        <v/>
      </c>
    </row>
    <row r="69">
      <c r="A69" s="8" t="n"/>
      <c r="B69" s="8" t="n"/>
      <c r="C69" s="8" t="n"/>
      <c r="D69" s="10" t="n"/>
      <c r="E69" s="8" t="n"/>
      <c r="F69" s="11">
        <f>IF($A69="","",$I$2-SUMPRODUCT(MAX((Activity!$B$5:$B$204=$A69)*Activity!$A$5:$A$204)))</f>
        <v/>
      </c>
      <c r="G69" s="12">
        <f>IF($A69="","",IF($E69="","No next action",""))</f>
        <v/>
      </c>
      <c r="H69" s="13">
        <f>IF($A69="","",$D69*IFERROR(INDEX(Stages!$B$5:$B$24,MATCH($C69,Stages!$A$5:$A$24,0)),0))</f>
        <v/>
      </c>
    </row>
    <row r="70">
      <c r="A70" s="8" t="n"/>
      <c r="B70" s="8" t="n"/>
      <c r="C70" s="8" t="n"/>
      <c r="D70" s="10" t="n"/>
      <c r="E70" s="8" t="n"/>
      <c r="F70" s="11">
        <f>IF($A70="","",$I$2-SUMPRODUCT(MAX((Activity!$B$5:$B$204=$A70)*Activity!$A$5:$A$204)))</f>
        <v/>
      </c>
      <c r="G70" s="12">
        <f>IF($A70="","",IF($E70="","No next action",""))</f>
        <v/>
      </c>
      <c r="H70" s="13">
        <f>IF($A70="","",$D70*IFERROR(INDEX(Stages!$B$5:$B$24,MATCH($C70,Stages!$A$5:$A$24,0)),0))</f>
        <v/>
      </c>
    </row>
    <row r="71">
      <c r="A71" s="8" t="n"/>
      <c r="B71" s="8" t="n"/>
      <c r="C71" s="8" t="n"/>
      <c r="D71" s="10" t="n"/>
      <c r="E71" s="8" t="n"/>
      <c r="F71" s="11">
        <f>IF($A71="","",$I$2-SUMPRODUCT(MAX((Activity!$B$5:$B$204=$A71)*Activity!$A$5:$A$204)))</f>
        <v/>
      </c>
      <c r="G71" s="12">
        <f>IF($A71="","",IF($E71="","No next action",""))</f>
        <v/>
      </c>
      <c r="H71" s="13">
        <f>IF($A71="","",$D71*IFERROR(INDEX(Stages!$B$5:$B$24,MATCH($C71,Stages!$A$5:$A$24,0)),0))</f>
        <v/>
      </c>
    </row>
    <row r="72">
      <c r="A72" s="8" t="n"/>
      <c r="B72" s="8" t="n"/>
      <c r="C72" s="8" t="n"/>
      <c r="D72" s="10" t="n"/>
      <c r="E72" s="8" t="n"/>
      <c r="F72" s="11">
        <f>IF($A72="","",$I$2-SUMPRODUCT(MAX((Activity!$B$5:$B$204=$A72)*Activity!$A$5:$A$204)))</f>
        <v/>
      </c>
      <c r="G72" s="12">
        <f>IF($A72="","",IF($E72="","No next action",""))</f>
        <v/>
      </c>
      <c r="H72" s="13">
        <f>IF($A72="","",$D72*IFERROR(INDEX(Stages!$B$5:$B$24,MATCH($C72,Stages!$A$5:$A$24,0)),0))</f>
        <v/>
      </c>
    </row>
    <row r="73">
      <c r="A73" s="8" t="n"/>
      <c r="B73" s="8" t="n"/>
      <c r="C73" s="8" t="n"/>
      <c r="D73" s="10" t="n"/>
      <c r="E73" s="8" t="n"/>
      <c r="F73" s="11">
        <f>IF($A73="","",$I$2-SUMPRODUCT(MAX((Activity!$B$5:$B$204=$A73)*Activity!$A$5:$A$204)))</f>
        <v/>
      </c>
      <c r="G73" s="12">
        <f>IF($A73="","",IF($E73="","No next action",""))</f>
        <v/>
      </c>
      <c r="H73" s="13">
        <f>IF($A73="","",$D73*IFERROR(INDEX(Stages!$B$5:$B$24,MATCH($C73,Stages!$A$5:$A$24,0)),0))</f>
        <v/>
      </c>
    </row>
    <row r="74">
      <c r="A74" s="8" t="n"/>
      <c r="B74" s="8" t="n"/>
      <c r="C74" s="8" t="n"/>
      <c r="D74" s="10" t="n"/>
      <c r="E74" s="8" t="n"/>
      <c r="F74" s="11">
        <f>IF($A74="","",$I$2-SUMPRODUCT(MAX((Activity!$B$5:$B$204=$A74)*Activity!$A$5:$A$204)))</f>
        <v/>
      </c>
      <c r="G74" s="12">
        <f>IF($A74="","",IF($E74="","No next action",""))</f>
        <v/>
      </c>
      <c r="H74" s="13">
        <f>IF($A74="","",$D74*IFERROR(INDEX(Stages!$B$5:$B$24,MATCH($C74,Stages!$A$5:$A$24,0)),0))</f>
        <v/>
      </c>
    </row>
    <row r="75">
      <c r="A75" s="8" t="n"/>
      <c r="B75" s="8" t="n"/>
      <c r="C75" s="8" t="n"/>
      <c r="D75" s="10" t="n"/>
      <c r="E75" s="8" t="n"/>
      <c r="F75" s="11">
        <f>IF($A75="","",$I$2-SUMPRODUCT(MAX((Activity!$B$5:$B$204=$A75)*Activity!$A$5:$A$204)))</f>
        <v/>
      </c>
      <c r="G75" s="12">
        <f>IF($A75="","",IF($E75="","No next action",""))</f>
        <v/>
      </c>
      <c r="H75" s="13">
        <f>IF($A75="","",$D75*IFERROR(INDEX(Stages!$B$5:$B$24,MATCH($C75,Stages!$A$5:$A$24,0)),0))</f>
        <v/>
      </c>
    </row>
    <row r="76">
      <c r="A76" s="8" t="n"/>
      <c r="B76" s="8" t="n"/>
      <c r="C76" s="8" t="n"/>
      <c r="D76" s="10" t="n"/>
      <c r="E76" s="8" t="n"/>
      <c r="F76" s="11">
        <f>IF($A76="","",$I$2-SUMPRODUCT(MAX((Activity!$B$5:$B$204=$A76)*Activity!$A$5:$A$204)))</f>
        <v/>
      </c>
      <c r="G76" s="12">
        <f>IF($A76="","",IF($E76="","No next action",""))</f>
        <v/>
      </c>
      <c r="H76" s="13">
        <f>IF($A76="","",$D76*IFERROR(INDEX(Stages!$B$5:$B$24,MATCH($C76,Stages!$A$5:$A$24,0)),0))</f>
        <v/>
      </c>
    </row>
    <row r="77">
      <c r="A77" s="8" t="n"/>
      <c r="B77" s="8" t="n"/>
      <c r="C77" s="8" t="n"/>
      <c r="D77" s="10" t="n"/>
      <c r="E77" s="8" t="n"/>
      <c r="F77" s="11">
        <f>IF($A77="","",$I$2-SUMPRODUCT(MAX((Activity!$B$5:$B$204=$A77)*Activity!$A$5:$A$204)))</f>
        <v/>
      </c>
      <c r="G77" s="12">
        <f>IF($A77="","",IF($E77="","No next action",""))</f>
        <v/>
      </c>
      <c r="H77" s="13">
        <f>IF($A77="","",$D77*IFERROR(INDEX(Stages!$B$5:$B$24,MATCH($C77,Stages!$A$5:$A$24,0)),0))</f>
        <v/>
      </c>
    </row>
    <row r="78">
      <c r="A78" s="8" t="n"/>
      <c r="B78" s="8" t="n"/>
      <c r="C78" s="8" t="n"/>
      <c r="D78" s="10" t="n"/>
      <c r="E78" s="8" t="n"/>
      <c r="F78" s="11">
        <f>IF($A78="","",$I$2-SUMPRODUCT(MAX((Activity!$B$5:$B$204=$A78)*Activity!$A$5:$A$204)))</f>
        <v/>
      </c>
      <c r="G78" s="12">
        <f>IF($A78="","",IF($E78="","No next action",""))</f>
        <v/>
      </c>
      <c r="H78" s="13">
        <f>IF($A78="","",$D78*IFERROR(INDEX(Stages!$B$5:$B$24,MATCH($C78,Stages!$A$5:$A$24,0)),0))</f>
        <v/>
      </c>
    </row>
    <row r="79">
      <c r="A79" s="8" t="n"/>
      <c r="B79" s="8" t="n"/>
      <c r="C79" s="8" t="n"/>
      <c r="D79" s="10" t="n"/>
      <c r="E79" s="8" t="n"/>
      <c r="F79" s="11">
        <f>IF($A79="","",$I$2-SUMPRODUCT(MAX((Activity!$B$5:$B$204=$A79)*Activity!$A$5:$A$204)))</f>
        <v/>
      </c>
      <c r="G79" s="12">
        <f>IF($A79="","",IF($E79="","No next action",""))</f>
        <v/>
      </c>
      <c r="H79" s="13">
        <f>IF($A79="","",$D79*IFERROR(INDEX(Stages!$B$5:$B$24,MATCH($C79,Stages!$A$5:$A$24,0)),0))</f>
        <v/>
      </c>
    </row>
    <row r="80">
      <c r="A80" s="8" t="n"/>
      <c r="B80" s="8" t="n"/>
      <c r="C80" s="8" t="n"/>
      <c r="D80" s="10" t="n"/>
      <c r="E80" s="8" t="n"/>
      <c r="F80" s="11">
        <f>IF($A80="","",$I$2-SUMPRODUCT(MAX((Activity!$B$5:$B$204=$A80)*Activity!$A$5:$A$204)))</f>
        <v/>
      </c>
      <c r="G80" s="12">
        <f>IF($A80="","",IF($E80="","No next action",""))</f>
        <v/>
      </c>
      <c r="H80" s="13">
        <f>IF($A80="","",$D80*IFERROR(INDEX(Stages!$B$5:$B$24,MATCH($C80,Stages!$A$5:$A$24,0)),0))</f>
        <v/>
      </c>
    </row>
    <row r="81">
      <c r="A81" s="8" t="n"/>
      <c r="B81" s="8" t="n"/>
      <c r="C81" s="8" t="n"/>
      <c r="D81" s="10" t="n"/>
      <c r="E81" s="8" t="n"/>
      <c r="F81" s="11">
        <f>IF($A81="","",$I$2-SUMPRODUCT(MAX((Activity!$B$5:$B$204=$A81)*Activity!$A$5:$A$204)))</f>
        <v/>
      </c>
      <c r="G81" s="12">
        <f>IF($A81="","",IF($E81="","No next action",""))</f>
        <v/>
      </c>
      <c r="H81" s="13">
        <f>IF($A81="","",$D81*IFERROR(INDEX(Stages!$B$5:$B$24,MATCH($C81,Stages!$A$5:$A$24,0)),0))</f>
        <v/>
      </c>
    </row>
    <row r="82">
      <c r="A82" s="8" t="n"/>
      <c r="B82" s="8" t="n"/>
      <c r="C82" s="8" t="n"/>
      <c r="D82" s="10" t="n"/>
      <c r="E82" s="8" t="n"/>
      <c r="F82" s="11">
        <f>IF($A82="","",$I$2-SUMPRODUCT(MAX((Activity!$B$5:$B$204=$A82)*Activity!$A$5:$A$204)))</f>
        <v/>
      </c>
      <c r="G82" s="12">
        <f>IF($A82="","",IF($E82="","No next action",""))</f>
        <v/>
      </c>
      <c r="H82" s="13">
        <f>IF($A82="","",$D82*IFERROR(INDEX(Stages!$B$5:$B$24,MATCH($C82,Stages!$A$5:$A$24,0)),0))</f>
        <v/>
      </c>
    </row>
    <row r="83">
      <c r="A83" s="8" t="n"/>
      <c r="B83" s="8" t="n"/>
      <c r="C83" s="8" t="n"/>
      <c r="D83" s="10" t="n"/>
      <c r="E83" s="8" t="n"/>
      <c r="F83" s="11">
        <f>IF($A83="","",$I$2-SUMPRODUCT(MAX((Activity!$B$5:$B$204=$A83)*Activity!$A$5:$A$204)))</f>
        <v/>
      </c>
      <c r="G83" s="12">
        <f>IF($A83="","",IF($E83="","No next action",""))</f>
        <v/>
      </c>
      <c r="H83" s="13">
        <f>IF($A83="","",$D83*IFERROR(INDEX(Stages!$B$5:$B$24,MATCH($C83,Stages!$A$5:$A$24,0)),0))</f>
        <v/>
      </c>
    </row>
    <row r="84">
      <c r="A84" s="8" t="n"/>
      <c r="B84" s="8" t="n"/>
      <c r="C84" s="8" t="n"/>
      <c r="D84" s="10" t="n"/>
      <c r="E84" s="8" t="n"/>
      <c r="F84" s="11">
        <f>IF($A84="","",$I$2-SUMPRODUCT(MAX((Activity!$B$5:$B$204=$A84)*Activity!$A$5:$A$204)))</f>
        <v/>
      </c>
      <c r="G84" s="12">
        <f>IF($A84="","",IF($E84="","No next action",""))</f>
        <v/>
      </c>
      <c r="H84" s="13">
        <f>IF($A84="","",$D84*IFERROR(INDEX(Stages!$B$5:$B$24,MATCH($C84,Stages!$A$5:$A$24,0)),0))</f>
        <v/>
      </c>
    </row>
    <row r="85">
      <c r="A85" s="8" t="n"/>
      <c r="B85" s="8" t="n"/>
      <c r="C85" s="8" t="n"/>
      <c r="D85" s="10" t="n"/>
      <c r="E85" s="8" t="n"/>
      <c r="F85" s="11">
        <f>IF($A85="","",$I$2-SUMPRODUCT(MAX((Activity!$B$5:$B$204=$A85)*Activity!$A$5:$A$204)))</f>
        <v/>
      </c>
      <c r="G85" s="12">
        <f>IF($A85="","",IF($E85="","No next action",""))</f>
        <v/>
      </c>
      <c r="H85" s="13">
        <f>IF($A85="","",$D85*IFERROR(INDEX(Stages!$B$5:$B$24,MATCH($C85,Stages!$A$5:$A$24,0)),0))</f>
        <v/>
      </c>
    </row>
    <row r="86">
      <c r="A86" s="8" t="n"/>
      <c r="B86" s="8" t="n"/>
      <c r="C86" s="8" t="n"/>
      <c r="D86" s="10" t="n"/>
      <c r="E86" s="8" t="n"/>
      <c r="F86" s="11">
        <f>IF($A86="","",$I$2-SUMPRODUCT(MAX((Activity!$B$5:$B$204=$A86)*Activity!$A$5:$A$204)))</f>
        <v/>
      </c>
      <c r="G86" s="12">
        <f>IF($A86="","",IF($E86="","No next action",""))</f>
        <v/>
      </c>
      <c r="H86" s="13">
        <f>IF($A86="","",$D86*IFERROR(INDEX(Stages!$B$5:$B$24,MATCH($C86,Stages!$A$5:$A$24,0)),0))</f>
        <v/>
      </c>
    </row>
    <row r="87">
      <c r="A87" s="8" t="n"/>
      <c r="B87" s="8" t="n"/>
      <c r="C87" s="8" t="n"/>
      <c r="D87" s="10" t="n"/>
      <c r="E87" s="8" t="n"/>
      <c r="F87" s="11">
        <f>IF($A87="","",$I$2-SUMPRODUCT(MAX((Activity!$B$5:$B$204=$A87)*Activity!$A$5:$A$204)))</f>
        <v/>
      </c>
      <c r="G87" s="12">
        <f>IF($A87="","",IF($E87="","No next action",""))</f>
        <v/>
      </c>
      <c r="H87" s="13">
        <f>IF($A87="","",$D87*IFERROR(INDEX(Stages!$B$5:$B$24,MATCH($C87,Stages!$A$5:$A$24,0)),0))</f>
        <v/>
      </c>
    </row>
    <row r="88">
      <c r="A88" s="8" t="n"/>
      <c r="B88" s="8" t="n"/>
      <c r="C88" s="8" t="n"/>
      <c r="D88" s="10" t="n"/>
      <c r="E88" s="8" t="n"/>
      <c r="F88" s="11">
        <f>IF($A88="","",$I$2-SUMPRODUCT(MAX((Activity!$B$5:$B$204=$A88)*Activity!$A$5:$A$204)))</f>
        <v/>
      </c>
      <c r="G88" s="12">
        <f>IF($A88="","",IF($E88="","No next action",""))</f>
        <v/>
      </c>
      <c r="H88" s="13">
        <f>IF($A88="","",$D88*IFERROR(INDEX(Stages!$B$5:$B$24,MATCH($C88,Stages!$A$5:$A$24,0)),0))</f>
        <v/>
      </c>
    </row>
    <row r="89">
      <c r="A89" s="8" t="n"/>
      <c r="B89" s="8" t="n"/>
      <c r="C89" s="8" t="n"/>
      <c r="D89" s="10" t="n"/>
      <c r="E89" s="8" t="n"/>
      <c r="F89" s="11">
        <f>IF($A89="","",$I$2-SUMPRODUCT(MAX((Activity!$B$5:$B$204=$A89)*Activity!$A$5:$A$204)))</f>
        <v/>
      </c>
      <c r="G89" s="12">
        <f>IF($A89="","",IF($E89="","No next action",""))</f>
        <v/>
      </c>
      <c r="H89" s="13">
        <f>IF($A89="","",$D89*IFERROR(INDEX(Stages!$B$5:$B$24,MATCH($C89,Stages!$A$5:$A$24,0)),0))</f>
        <v/>
      </c>
    </row>
    <row r="90">
      <c r="A90" s="8" t="n"/>
      <c r="B90" s="8" t="n"/>
      <c r="C90" s="8" t="n"/>
      <c r="D90" s="10" t="n"/>
      <c r="E90" s="8" t="n"/>
      <c r="F90" s="11">
        <f>IF($A90="","",$I$2-SUMPRODUCT(MAX((Activity!$B$5:$B$204=$A90)*Activity!$A$5:$A$204)))</f>
        <v/>
      </c>
      <c r="G90" s="12">
        <f>IF($A90="","",IF($E90="","No next action",""))</f>
        <v/>
      </c>
      <c r="H90" s="13">
        <f>IF($A90="","",$D90*IFERROR(INDEX(Stages!$B$5:$B$24,MATCH($C90,Stages!$A$5:$A$24,0)),0))</f>
        <v/>
      </c>
    </row>
    <row r="91">
      <c r="A91" s="8" t="n"/>
      <c r="B91" s="8" t="n"/>
      <c r="C91" s="8" t="n"/>
      <c r="D91" s="10" t="n"/>
      <c r="E91" s="8" t="n"/>
      <c r="F91" s="11">
        <f>IF($A91="","",$I$2-SUMPRODUCT(MAX((Activity!$B$5:$B$204=$A91)*Activity!$A$5:$A$204)))</f>
        <v/>
      </c>
      <c r="G91" s="12">
        <f>IF($A91="","",IF($E91="","No next action",""))</f>
        <v/>
      </c>
      <c r="H91" s="13">
        <f>IF($A91="","",$D91*IFERROR(INDEX(Stages!$B$5:$B$24,MATCH($C91,Stages!$A$5:$A$24,0)),0))</f>
        <v/>
      </c>
    </row>
    <row r="92">
      <c r="A92" s="8" t="n"/>
      <c r="B92" s="8" t="n"/>
      <c r="C92" s="8" t="n"/>
      <c r="D92" s="10" t="n"/>
      <c r="E92" s="8" t="n"/>
      <c r="F92" s="11">
        <f>IF($A92="","",$I$2-SUMPRODUCT(MAX((Activity!$B$5:$B$204=$A92)*Activity!$A$5:$A$204)))</f>
        <v/>
      </c>
      <c r="G92" s="12">
        <f>IF($A92="","",IF($E92="","No next action",""))</f>
        <v/>
      </c>
      <c r="H92" s="13">
        <f>IF($A92="","",$D92*IFERROR(INDEX(Stages!$B$5:$B$24,MATCH($C92,Stages!$A$5:$A$24,0)),0))</f>
        <v/>
      </c>
    </row>
    <row r="93">
      <c r="A93" s="8" t="n"/>
      <c r="B93" s="8" t="n"/>
      <c r="C93" s="8" t="n"/>
      <c r="D93" s="10" t="n"/>
      <c r="E93" s="8" t="n"/>
      <c r="F93" s="11">
        <f>IF($A93="","",$I$2-SUMPRODUCT(MAX((Activity!$B$5:$B$204=$A93)*Activity!$A$5:$A$204)))</f>
        <v/>
      </c>
      <c r="G93" s="12">
        <f>IF($A93="","",IF($E93="","No next action",""))</f>
        <v/>
      </c>
      <c r="H93" s="13">
        <f>IF($A93="","",$D93*IFERROR(INDEX(Stages!$B$5:$B$24,MATCH($C93,Stages!$A$5:$A$24,0)),0))</f>
        <v/>
      </c>
    </row>
    <row r="94">
      <c r="A94" s="8" t="n"/>
      <c r="B94" s="8" t="n"/>
      <c r="C94" s="8" t="n"/>
      <c r="D94" s="10" t="n"/>
      <c r="E94" s="8" t="n"/>
      <c r="F94" s="11">
        <f>IF($A94="","",$I$2-SUMPRODUCT(MAX((Activity!$B$5:$B$204=$A94)*Activity!$A$5:$A$204)))</f>
        <v/>
      </c>
      <c r="G94" s="12">
        <f>IF($A94="","",IF($E94="","No next action",""))</f>
        <v/>
      </c>
      <c r="H94" s="13">
        <f>IF($A94="","",$D94*IFERROR(INDEX(Stages!$B$5:$B$24,MATCH($C94,Stages!$A$5:$A$24,0)),0))</f>
        <v/>
      </c>
    </row>
    <row r="95">
      <c r="A95" s="8" t="n"/>
      <c r="B95" s="8" t="n"/>
      <c r="C95" s="8" t="n"/>
      <c r="D95" s="10" t="n"/>
      <c r="E95" s="8" t="n"/>
      <c r="F95" s="11">
        <f>IF($A95="","",$I$2-SUMPRODUCT(MAX((Activity!$B$5:$B$204=$A95)*Activity!$A$5:$A$204)))</f>
        <v/>
      </c>
      <c r="G95" s="12">
        <f>IF($A95="","",IF($E95="","No next action",""))</f>
        <v/>
      </c>
      <c r="H95" s="13">
        <f>IF($A95="","",$D95*IFERROR(INDEX(Stages!$B$5:$B$24,MATCH($C95,Stages!$A$5:$A$24,0)),0))</f>
        <v/>
      </c>
    </row>
    <row r="96">
      <c r="A96" s="8" t="n"/>
      <c r="B96" s="8" t="n"/>
      <c r="C96" s="8" t="n"/>
      <c r="D96" s="10" t="n"/>
      <c r="E96" s="8" t="n"/>
      <c r="F96" s="11">
        <f>IF($A96="","",$I$2-SUMPRODUCT(MAX((Activity!$B$5:$B$204=$A96)*Activity!$A$5:$A$204)))</f>
        <v/>
      </c>
      <c r="G96" s="12">
        <f>IF($A96="","",IF($E96="","No next action",""))</f>
        <v/>
      </c>
      <c r="H96" s="13">
        <f>IF($A96="","",$D96*IFERROR(INDEX(Stages!$B$5:$B$24,MATCH($C96,Stages!$A$5:$A$24,0)),0))</f>
        <v/>
      </c>
    </row>
    <row r="97">
      <c r="A97" s="8" t="n"/>
      <c r="B97" s="8" t="n"/>
      <c r="C97" s="8" t="n"/>
      <c r="D97" s="10" t="n"/>
      <c r="E97" s="8" t="n"/>
      <c r="F97" s="11">
        <f>IF($A97="","",$I$2-SUMPRODUCT(MAX((Activity!$B$5:$B$204=$A97)*Activity!$A$5:$A$204)))</f>
        <v/>
      </c>
      <c r="G97" s="12">
        <f>IF($A97="","",IF($E97="","No next action",""))</f>
        <v/>
      </c>
      <c r="H97" s="13">
        <f>IF($A97="","",$D97*IFERROR(INDEX(Stages!$B$5:$B$24,MATCH($C97,Stages!$A$5:$A$24,0)),0))</f>
        <v/>
      </c>
    </row>
    <row r="98">
      <c r="A98" s="8" t="n"/>
      <c r="B98" s="8" t="n"/>
      <c r="C98" s="8" t="n"/>
      <c r="D98" s="10" t="n"/>
      <c r="E98" s="8" t="n"/>
      <c r="F98" s="11">
        <f>IF($A98="","",$I$2-SUMPRODUCT(MAX((Activity!$B$5:$B$204=$A98)*Activity!$A$5:$A$204)))</f>
        <v/>
      </c>
      <c r="G98" s="12">
        <f>IF($A98="","",IF($E98="","No next action",""))</f>
        <v/>
      </c>
      <c r="H98" s="13">
        <f>IF($A98="","",$D98*IFERROR(INDEX(Stages!$B$5:$B$24,MATCH($C98,Stages!$A$5:$A$24,0)),0))</f>
        <v/>
      </c>
    </row>
    <row r="99">
      <c r="A99" s="8" t="n"/>
      <c r="B99" s="8" t="n"/>
      <c r="C99" s="8" t="n"/>
      <c r="D99" s="10" t="n"/>
      <c r="E99" s="8" t="n"/>
      <c r="F99" s="11">
        <f>IF($A99="","",$I$2-SUMPRODUCT(MAX((Activity!$B$5:$B$204=$A99)*Activity!$A$5:$A$204)))</f>
        <v/>
      </c>
      <c r="G99" s="12">
        <f>IF($A99="","",IF($E99="","No next action",""))</f>
        <v/>
      </c>
      <c r="H99" s="13">
        <f>IF($A99="","",$D99*IFERROR(INDEX(Stages!$B$5:$B$24,MATCH($C99,Stages!$A$5:$A$24,0)),0))</f>
        <v/>
      </c>
    </row>
    <row r="100">
      <c r="A100" s="8" t="n"/>
      <c r="B100" s="8" t="n"/>
      <c r="C100" s="8" t="n"/>
      <c r="D100" s="10" t="n"/>
      <c r="E100" s="8" t="n"/>
      <c r="F100" s="11">
        <f>IF($A100="","",$I$2-SUMPRODUCT(MAX((Activity!$B$5:$B$204=$A100)*Activity!$A$5:$A$204)))</f>
        <v/>
      </c>
      <c r="G100" s="12">
        <f>IF($A100="","",IF($E100="","No next action",""))</f>
        <v/>
      </c>
      <c r="H100" s="13">
        <f>IF($A100="","",$D100*IFERROR(INDEX(Stages!$B$5:$B$24,MATCH($C100,Stages!$A$5:$A$24,0)),0))</f>
        <v/>
      </c>
    </row>
    <row r="101">
      <c r="A101" s="8" t="n"/>
      <c r="B101" s="8" t="n"/>
      <c r="C101" s="8" t="n"/>
      <c r="D101" s="10" t="n"/>
      <c r="E101" s="8" t="n"/>
      <c r="F101" s="11">
        <f>IF($A101="","",$I$2-SUMPRODUCT(MAX((Activity!$B$5:$B$204=$A101)*Activity!$A$5:$A$204)))</f>
        <v/>
      </c>
      <c r="G101" s="12">
        <f>IF($A101="","",IF($E101="","No next action",""))</f>
        <v/>
      </c>
      <c r="H101" s="13">
        <f>IF($A101="","",$D101*IFERROR(INDEX(Stages!$B$5:$B$24,MATCH($C101,Stages!$A$5:$A$24,0)),0))</f>
        <v/>
      </c>
    </row>
    <row r="102">
      <c r="A102" s="8" t="n"/>
      <c r="B102" s="8" t="n"/>
      <c r="C102" s="8" t="n"/>
      <c r="D102" s="10" t="n"/>
      <c r="E102" s="8" t="n"/>
      <c r="F102" s="11">
        <f>IF($A102="","",$I$2-SUMPRODUCT(MAX((Activity!$B$5:$B$204=$A102)*Activity!$A$5:$A$204)))</f>
        <v/>
      </c>
      <c r="G102" s="12">
        <f>IF($A102="","",IF($E102="","No next action",""))</f>
        <v/>
      </c>
      <c r="H102" s="13">
        <f>IF($A102="","",$D102*IFERROR(INDEX(Stages!$B$5:$B$24,MATCH($C102,Stages!$A$5:$A$24,0)),0))</f>
        <v/>
      </c>
    </row>
    <row r="103">
      <c r="A103" s="8" t="n"/>
      <c r="B103" s="8" t="n"/>
      <c r="C103" s="8" t="n"/>
      <c r="D103" s="10" t="n"/>
      <c r="E103" s="8" t="n"/>
      <c r="F103" s="11">
        <f>IF($A103="","",$I$2-SUMPRODUCT(MAX((Activity!$B$5:$B$204=$A103)*Activity!$A$5:$A$204)))</f>
        <v/>
      </c>
      <c r="G103" s="12">
        <f>IF($A103="","",IF($E103="","No next action",""))</f>
        <v/>
      </c>
      <c r="H103" s="13">
        <f>IF($A103="","",$D103*IFERROR(INDEX(Stages!$B$5:$B$24,MATCH($C103,Stages!$A$5:$A$24,0)),0))</f>
        <v/>
      </c>
    </row>
    <row r="104">
      <c r="A104" s="8" t="n"/>
      <c r="B104" s="8" t="n"/>
      <c r="C104" s="8" t="n"/>
      <c r="D104" s="10" t="n"/>
      <c r="E104" s="8" t="n"/>
      <c r="F104" s="11">
        <f>IF($A104="","",$I$2-SUMPRODUCT(MAX((Activity!$B$5:$B$204=$A104)*Activity!$A$5:$A$204)))</f>
        <v/>
      </c>
      <c r="G104" s="12">
        <f>IF($A104="","",IF($E104="","No next action",""))</f>
        <v/>
      </c>
      <c r="H104" s="13">
        <f>IF($A104="","",$D104*IFERROR(INDEX(Stages!$B$5:$B$24,MATCH($C104,Stages!$A$5:$A$24,0)),0))</f>
        <v/>
      </c>
    </row>
    <row r="105">
      <c r="A105" s="8" t="n"/>
      <c r="B105" s="8" t="n"/>
      <c r="C105" s="8" t="n"/>
      <c r="D105" s="10" t="n"/>
      <c r="E105" s="8" t="n"/>
      <c r="F105" s="11">
        <f>IF($A105="","",$I$2-SUMPRODUCT(MAX((Activity!$B$5:$B$204=$A105)*Activity!$A$5:$A$204)))</f>
        <v/>
      </c>
      <c r="G105" s="12">
        <f>IF($A105="","",IF($E105="","No next action",""))</f>
        <v/>
      </c>
      <c r="H105" s="13">
        <f>IF($A105="","",$D105*IFERROR(INDEX(Stages!$B$5:$B$24,MATCH($C105,Stages!$A$5:$A$24,0)),0))</f>
        <v/>
      </c>
    </row>
    <row r="106">
      <c r="A106" s="8" t="n"/>
      <c r="B106" s="8" t="n"/>
      <c r="C106" s="8" t="n"/>
      <c r="D106" s="10" t="n"/>
      <c r="E106" s="8" t="n"/>
      <c r="F106" s="11">
        <f>IF($A106="","",$I$2-SUMPRODUCT(MAX((Activity!$B$5:$B$204=$A106)*Activity!$A$5:$A$204)))</f>
        <v/>
      </c>
      <c r="G106" s="12">
        <f>IF($A106="","",IF($E106="","No next action",""))</f>
        <v/>
      </c>
      <c r="H106" s="13">
        <f>IF($A106="","",$D106*IFERROR(INDEX(Stages!$B$5:$B$24,MATCH($C106,Stages!$A$5:$A$24,0)),0))</f>
        <v/>
      </c>
    </row>
    <row r="107">
      <c r="A107" s="8" t="n"/>
      <c r="B107" s="8" t="n"/>
      <c r="C107" s="8" t="n"/>
      <c r="D107" s="10" t="n"/>
      <c r="E107" s="8" t="n"/>
      <c r="F107" s="11">
        <f>IF($A107="","",$I$2-SUMPRODUCT(MAX((Activity!$B$5:$B$204=$A107)*Activity!$A$5:$A$204)))</f>
        <v/>
      </c>
      <c r="G107" s="12">
        <f>IF($A107="","",IF($E107="","No next action",""))</f>
        <v/>
      </c>
      <c r="H107" s="13">
        <f>IF($A107="","",$D107*IFERROR(INDEX(Stages!$B$5:$B$24,MATCH($C107,Stages!$A$5:$A$24,0)),0))</f>
        <v/>
      </c>
    </row>
    <row r="108">
      <c r="A108" s="8" t="n"/>
      <c r="B108" s="8" t="n"/>
      <c r="C108" s="8" t="n"/>
      <c r="D108" s="10" t="n"/>
      <c r="E108" s="8" t="n"/>
      <c r="F108" s="11">
        <f>IF($A108="","",$I$2-SUMPRODUCT(MAX((Activity!$B$5:$B$204=$A108)*Activity!$A$5:$A$204)))</f>
        <v/>
      </c>
      <c r="G108" s="12">
        <f>IF($A108="","",IF($E108="","No next action",""))</f>
        <v/>
      </c>
      <c r="H108" s="13">
        <f>IF($A108="","",$D108*IFERROR(INDEX(Stages!$B$5:$B$24,MATCH($C108,Stages!$A$5:$A$24,0)),0))</f>
        <v/>
      </c>
    </row>
    <row r="109">
      <c r="A109" s="8" t="n"/>
      <c r="B109" s="8" t="n"/>
      <c r="C109" s="8" t="n"/>
      <c r="D109" s="10" t="n"/>
      <c r="E109" s="8" t="n"/>
      <c r="F109" s="11">
        <f>IF($A109="","",$I$2-SUMPRODUCT(MAX((Activity!$B$5:$B$204=$A109)*Activity!$A$5:$A$204)))</f>
        <v/>
      </c>
      <c r="G109" s="12">
        <f>IF($A109="","",IF($E109="","No next action",""))</f>
        <v/>
      </c>
      <c r="H109" s="13">
        <f>IF($A109="","",$D109*IFERROR(INDEX(Stages!$B$5:$B$24,MATCH($C109,Stages!$A$5:$A$24,0)),0))</f>
        <v/>
      </c>
    </row>
    <row r="110">
      <c r="A110" s="8" t="n"/>
      <c r="B110" s="8" t="n"/>
      <c r="C110" s="8" t="n"/>
      <c r="D110" s="10" t="n"/>
      <c r="E110" s="8" t="n"/>
      <c r="F110" s="11">
        <f>IF($A110="","",$I$2-SUMPRODUCT(MAX((Activity!$B$5:$B$204=$A110)*Activity!$A$5:$A$204)))</f>
        <v/>
      </c>
      <c r="G110" s="12">
        <f>IF($A110="","",IF($E110="","No next action",""))</f>
        <v/>
      </c>
      <c r="H110" s="13">
        <f>IF($A110="","",$D110*IFERROR(INDEX(Stages!$B$5:$B$24,MATCH($C110,Stages!$A$5:$A$24,0)),0))</f>
        <v/>
      </c>
    </row>
    <row r="111">
      <c r="A111" s="8" t="n"/>
      <c r="B111" s="8" t="n"/>
      <c r="C111" s="8" t="n"/>
      <c r="D111" s="10" t="n"/>
      <c r="E111" s="8" t="n"/>
      <c r="F111" s="11">
        <f>IF($A111="","",$I$2-SUMPRODUCT(MAX((Activity!$B$5:$B$204=$A111)*Activity!$A$5:$A$204)))</f>
        <v/>
      </c>
      <c r="G111" s="12">
        <f>IF($A111="","",IF($E111="","No next action",""))</f>
        <v/>
      </c>
      <c r="H111" s="13">
        <f>IF($A111="","",$D111*IFERROR(INDEX(Stages!$B$5:$B$24,MATCH($C111,Stages!$A$5:$A$24,0)),0))</f>
        <v/>
      </c>
    </row>
    <row r="112">
      <c r="A112" s="8" t="n"/>
      <c r="B112" s="8" t="n"/>
      <c r="C112" s="8" t="n"/>
      <c r="D112" s="10" t="n"/>
      <c r="E112" s="8" t="n"/>
      <c r="F112" s="11">
        <f>IF($A112="","",$I$2-SUMPRODUCT(MAX((Activity!$B$5:$B$204=$A112)*Activity!$A$5:$A$204)))</f>
        <v/>
      </c>
      <c r="G112" s="12">
        <f>IF($A112="","",IF($E112="","No next action",""))</f>
        <v/>
      </c>
      <c r="H112" s="13">
        <f>IF($A112="","",$D112*IFERROR(INDEX(Stages!$B$5:$B$24,MATCH($C112,Stages!$A$5:$A$24,0)),0))</f>
        <v/>
      </c>
    </row>
    <row r="113">
      <c r="A113" s="8" t="n"/>
      <c r="B113" s="8" t="n"/>
      <c r="C113" s="8" t="n"/>
      <c r="D113" s="10" t="n"/>
      <c r="E113" s="8" t="n"/>
      <c r="F113" s="11">
        <f>IF($A113="","",$I$2-SUMPRODUCT(MAX((Activity!$B$5:$B$204=$A113)*Activity!$A$5:$A$204)))</f>
        <v/>
      </c>
      <c r="G113" s="12">
        <f>IF($A113="","",IF($E113="","No next action",""))</f>
        <v/>
      </c>
      <c r="H113" s="13">
        <f>IF($A113="","",$D113*IFERROR(INDEX(Stages!$B$5:$B$24,MATCH($C113,Stages!$A$5:$A$24,0)),0))</f>
        <v/>
      </c>
    </row>
    <row r="114">
      <c r="A114" s="8" t="n"/>
      <c r="B114" s="8" t="n"/>
      <c r="C114" s="8" t="n"/>
      <c r="D114" s="10" t="n"/>
      <c r="E114" s="8" t="n"/>
      <c r="F114" s="11">
        <f>IF($A114="","",$I$2-SUMPRODUCT(MAX((Activity!$B$5:$B$204=$A114)*Activity!$A$5:$A$204)))</f>
        <v/>
      </c>
      <c r="G114" s="12">
        <f>IF($A114="","",IF($E114="","No next action",""))</f>
        <v/>
      </c>
      <c r="H114" s="13">
        <f>IF($A114="","",$D114*IFERROR(INDEX(Stages!$B$5:$B$24,MATCH($C114,Stages!$A$5:$A$24,0)),0))</f>
        <v/>
      </c>
    </row>
    <row r="115">
      <c r="A115" s="8" t="n"/>
      <c r="B115" s="8" t="n"/>
      <c r="C115" s="8" t="n"/>
      <c r="D115" s="10" t="n"/>
      <c r="E115" s="8" t="n"/>
      <c r="F115" s="11">
        <f>IF($A115="","",$I$2-SUMPRODUCT(MAX((Activity!$B$5:$B$204=$A115)*Activity!$A$5:$A$204)))</f>
        <v/>
      </c>
      <c r="G115" s="12">
        <f>IF($A115="","",IF($E115="","No next action",""))</f>
        <v/>
      </c>
      <c r="H115" s="13">
        <f>IF($A115="","",$D115*IFERROR(INDEX(Stages!$B$5:$B$24,MATCH($C115,Stages!$A$5:$A$24,0)),0))</f>
        <v/>
      </c>
    </row>
    <row r="116">
      <c r="A116" s="8" t="n"/>
      <c r="B116" s="8" t="n"/>
      <c r="C116" s="8" t="n"/>
      <c r="D116" s="10" t="n"/>
      <c r="E116" s="8" t="n"/>
      <c r="F116" s="11">
        <f>IF($A116="","",$I$2-SUMPRODUCT(MAX((Activity!$B$5:$B$204=$A116)*Activity!$A$5:$A$204)))</f>
        <v/>
      </c>
      <c r="G116" s="12">
        <f>IF($A116="","",IF($E116="","No next action",""))</f>
        <v/>
      </c>
      <c r="H116" s="13">
        <f>IF($A116="","",$D116*IFERROR(INDEX(Stages!$B$5:$B$24,MATCH($C116,Stages!$A$5:$A$24,0)),0))</f>
        <v/>
      </c>
    </row>
    <row r="117">
      <c r="A117" s="8" t="n"/>
      <c r="B117" s="8" t="n"/>
      <c r="C117" s="8" t="n"/>
      <c r="D117" s="10" t="n"/>
      <c r="E117" s="8" t="n"/>
      <c r="F117" s="11">
        <f>IF($A117="","",$I$2-SUMPRODUCT(MAX((Activity!$B$5:$B$204=$A117)*Activity!$A$5:$A$204)))</f>
        <v/>
      </c>
      <c r="G117" s="12">
        <f>IF($A117="","",IF($E117="","No next action",""))</f>
        <v/>
      </c>
      <c r="H117" s="13">
        <f>IF($A117="","",$D117*IFERROR(INDEX(Stages!$B$5:$B$24,MATCH($C117,Stages!$A$5:$A$24,0)),0))</f>
        <v/>
      </c>
    </row>
    <row r="118">
      <c r="A118" s="8" t="n"/>
      <c r="B118" s="8" t="n"/>
      <c r="C118" s="8" t="n"/>
      <c r="D118" s="10" t="n"/>
      <c r="E118" s="8" t="n"/>
      <c r="F118" s="11">
        <f>IF($A118="","",$I$2-SUMPRODUCT(MAX((Activity!$B$5:$B$204=$A118)*Activity!$A$5:$A$204)))</f>
        <v/>
      </c>
      <c r="G118" s="12">
        <f>IF($A118="","",IF($E118="","No next action",""))</f>
        <v/>
      </c>
      <c r="H118" s="13">
        <f>IF($A118="","",$D118*IFERROR(INDEX(Stages!$B$5:$B$24,MATCH($C118,Stages!$A$5:$A$24,0)),0))</f>
        <v/>
      </c>
    </row>
    <row r="119">
      <c r="A119" s="8" t="n"/>
      <c r="B119" s="8" t="n"/>
      <c r="C119" s="8" t="n"/>
      <c r="D119" s="10" t="n"/>
      <c r="E119" s="8" t="n"/>
      <c r="F119" s="11">
        <f>IF($A119="","",$I$2-SUMPRODUCT(MAX((Activity!$B$5:$B$204=$A119)*Activity!$A$5:$A$204)))</f>
        <v/>
      </c>
      <c r="G119" s="12">
        <f>IF($A119="","",IF($E119="","No next action",""))</f>
        <v/>
      </c>
      <c r="H119" s="13">
        <f>IF($A119="","",$D119*IFERROR(INDEX(Stages!$B$5:$B$24,MATCH($C119,Stages!$A$5:$A$24,0)),0))</f>
        <v/>
      </c>
    </row>
    <row r="120">
      <c r="A120" s="8" t="n"/>
      <c r="B120" s="8" t="n"/>
      <c r="C120" s="8" t="n"/>
      <c r="D120" s="10" t="n"/>
      <c r="E120" s="8" t="n"/>
      <c r="F120" s="11">
        <f>IF($A120="","",$I$2-SUMPRODUCT(MAX((Activity!$B$5:$B$204=$A120)*Activity!$A$5:$A$204)))</f>
        <v/>
      </c>
      <c r="G120" s="12">
        <f>IF($A120="","",IF($E120="","No next action",""))</f>
        <v/>
      </c>
      <c r="H120" s="13">
        <f>IF($A120="","",$D120*IFERROR(INDEX(Stages!$B$5:$B$24,MATCH($C120,Stages!$A$5:$A$24,0)),0))</f>
        <v/>
      </c>
    </row>
    <row r="121">
      <c r="A121" s="8" t="n"/>
      <c r="B121" s="8" t="n"/>
      <c r="C121" s="8" t="n"/>
      <c r="D121" s="10" t="n"/>
      <c r="E121" s="8" t="n"/>
      <c r="F121" s="11">
        <f>IF($A121="","",$I$2-SUMPRODUCT(MAX((Activity!$B$5:$B$204=$A121)*Activity!$A$5:$A$204)))</f>
        <v/>
      </c>
      <c r="G121" s="12">
        <f>IF($A121="","",IF($E121="","No next action",""))</f>
        <v/>
      </c>
      <c r="H121" s="13">
        <f>IF($A121="","",$D121*IFERROR(INDEX(Stages!$B$5:$B$24,MATCH($C121,Stages!$A$5:$A$24,0)),0))</f>
        <v/>
      </c>
    </row>
    <row r="122">
      <c r="A122" s="8" t="n"/>
      <c r="B122" s="8" t="n"/>
      <c r="C122" s="8" t="n"/>
      <c r="D122" s="10" t="n"/>
      <c r="E122" s="8" t="n"/>
      <c r="F122" s="11">
        <f>IF($A122="","",$I$2-SUMPRODUCT(MAX((Activity!$B$5:$B$204=$A122)*Activity!$A$5:$A$204)))</f>
        <v/>
      </c>
      <c r="G122" s="12">
        <f>IF($A122="","",IF($E122="","No next action",""))</f>
        <v/>
      </c>
      <c r="H122" s="13">
        <f>IF($A122="","",$D122*IFERROR(INDEX(Stages!$B$5:$B$24,MATCH($C122,Stages!$A$5:$A$24,0)),0))</f>
        <v/>
      </c>
    </row>
    <row r="123">
      <c r="A123" s="8" t="n"/>
      <c r="B123" s="8" t="n"/>
      <c r="C123" s="8" t="n"/>
      <c r="D123" s="10" t="n"/>
      <c r="E123" s="8" t="n"/>
      <c r="F123" s="11">
        <f>IF($A123="","",$I$2-SUMPRODUCT(MAX((Activity!$B$5:$B$204=$A123)*Activity!$A$5:$A$204)))</f>
        <v/>
      </c>
      <c r="G123" s="12">
        <f>IF($A123="","",IF($E123="","No next action",""))</f>
        <v/>
      </c>
      <c r="H123" s="13">
        <f>IF($A123="","",$D123*IFERROR(INDEX(Stages!$B$5:$B$24,MATCH($C123,Stages!$A$5:$A$24,0)),0))</f>
        <v/>
      </c>
    </row>
    <row r="124">
      <c r="A124" s="8" t="n"/>
      <c r="B124" s="8" t="n"/>
      <c r="C124" s="8" t="n"/>
      <c r="D124" s="10" t="n"/>
      <c r="E124" s="8" t="n"/>
      <c r="F124" s="11">
        <f>IF($A124="","",$I$2-SUMPRODUCT(MAX((Activity!$B$5:$B$204=$A124)*Activity!$A$5:$A$204)))</f>
        <v/>
      </c>
      <c r="G124" s="12">
        <f>IF($A124="","",IF($E124="","No next action",""))</f>
        <v/>
      </c>
      <c r="H124" s="13">
        <f>IF($A124="","",$D124*IFERROR(INDEX(Stages!$B$5:$B$24,MATCH($C124,Stages!$A$5:$A$24,0)),0))</f>
        <v/>
      </c>
    </row>
    <row r="125">
      <c r="A125" s="8" t="n"/>
      <c r="B125" s="8" t="n"/>
      <c r="C125" s="8" t="n"/>
      <c r="D125" s="10" t="n"/>
      <c r="E125" s="8" t="n"/>
      <c r="F125" s="11">
        <f>IF($A125="","",$I$2-SUMPRODUCT(MAX((Activity!$B$5:$B$204=$A125)*Activity!$A$5:$A$204)))</f>
        <v/>
      </c>
      <c r="G125" s="12">
        <f>IF($A125="","",IF($E125="","No next action",""))</f>
        <v/>
      </c>
      <c r="H125" s="13">
        <f>IF($A125="","",$D125*IFERROR(INDEX(Stages!$B$5:$B$24,MATCH($C125,Stages!$A$5:$A$24,0)),0))</f>
        <v/>
      </c>
    </row>
    <row r="126">
      <c r="A126" s="8" t="n"/>
      <c r="B126" s="8" t="n"/>
      <c r="C126" s="8" t="n"/>
      <c r="D126" s="10" t="n"/>
      <c r="E126" s="8" t="n"/>
      <c r="F126" s="11">
        <f>IF($A126="","",$I$2-SUMPRODUCT(MAX((Activity!$B$5:$B$204=$A126)*Activity!$A$5:$A$204)))</f>
        <v/>
      </c>
      <c r="G126" s="12">
        <f>IF($A126="","",IF($E126="","No next action",""))</f>
        <v/>
      </c>
      <c r="H126" s="13">
        <f>IF($A126="","",$D126*IFERROR(INDEX(Stages!$B$5:$B$24,MATCH($C126,Stages!$A$5:$A$24,0)),0))</f>
        <v/>
      </c>
    </row>
    <row r="127">
      <c r="A127" s="8" t="n"/>
      <c r="B127" s="8" t="n"/>
      <c r="C127" s="8" t="n"/>
      <c r="D127" s="10" t="n"/>
      <c r="E127" s="8" t="n"/>
      <c r="F127" s="11">
        <f>IF($A127="","",$I$2-SUMPRODUCT(MAX((Activity!$B$5:$B$204=$A127)*Activity!$A$5:$A$204)))</f>
        <v/>
      </c>
      <c r="G127" s="12">
        <f>IF($A127="","",IF($E127="","No next action",""))</f>
        <v/>
      </c>
      <c r="H127" s="13">
        <f>IF($A127="","",$D127*IFERROR(INDEX(Stages!$B$5:$B$24,MATCH($C127,Stages!$A$5:$A$24,0)),0))</f>
        <v/>
      </c>
    </row>
    <row r="128">
      <c r="A128" s="8" t="n"/>
      <c r="B128" s="8" t="n"/>
      <c r="C128" s="8" t="n"/>
      <c r="D128" s="10" t="n"/>
      <c r="E128" s="8" t="n"/>
      <c r="F128" s="11">
        <f>IF($A128="","",$I$2-SUMPRODUCT(MAX((Activity!$B$5:$B$204=$A128)*Activity!$A$5:$A$204)))</f>
        <v/>
      </c>
      <c r="G128" s="12">
        <f>IF($A128="","",IF($E128="","No next action",""))</f>
        <v/>
      </c>
      <c r="H128" s="13">
        <f>IF($A128="","",$D128*IFERROR(INDEX(Stages!$B$5:$B$24,MATCH($C128,Stages!$A$5:$A$24,0)),0))</f>
        <v/>
      </c>
    </row>
    <row r="129">
      <c r="A129" s="8" t="n"/>
      <c r="B129" s="8" t="n"/>
      <c r="C129" s="8" t="n"/>
      <c r="D129" s="10" t="n"/>
      <c r="E129" s="8" t="n"/>
      <c r="F129" s="11">
        <f>IF($A129="","",$I$2-SUMPRODUCT(MAX((Activity!$B$5:$B$204=$A129)*Activity!$A$5:$A$204)))</f>
        <v/>
      </c>
      <c r="G129" s="12">
        <f>IF($A129="","",IF($E129="","No next action",""))</f>
        <v/>
      </c>
      <c r="H129" s="13">
        <f>IF($A129="","",$D129*IFERROR(INDEX(Stages!$B$5:$B$24,MATCH($C129,Stages!$A$5:$A$24,0)),0))</f>
        <v/>
      </c>
    </row>
    <row r="130">
      <c r="A130" s="8" t="n"/>
      <c r="B130" s="8" t="n"/>
      <c r="C130" s="8" t="n"/>
      <c r="D130" s="10" t="n"/>
      <c r="E130" s="8" t="n"/>
      <c r="F130" s="11">
        <f>IF($A130="","",$I$2-SUMPRODUCT(MAX((Activity!$B$5:$B$204=$A130)*Activity!$A$5:$A$204)))</f>
        <v/>
      </c>
      <c r="G130" s="12">
        <f>IF($A130="","",IF($E130="","No next action",""))</f>
        <v/>
      </c>
      <c r="H130" s="13">
        <f>IF($A130="","",$D130*IFERROR(INDEX(Stages!$B$5:$B$24,MATCH($C130,Stages!$A$5:$A$24,0)),0))</f>
        <v/>
      </c>
    </row>
    <row r="131">
      <c r="A131" s="8" t="n"/>
      <c r="B131" s="8" t="n"/>
      <c r="C131" s="8" t="n"/>
      <c r="D131" s="10" t="n"/>
      <c r="E131" s="8" t="n"/>
      <c r="F131" s="11">
        <f>IF($A131="","",$I$2-SUMPRODUCT(MAX((Activity!$B$5:$B$204=$A131)*Activity!$A$5:$A$204)))</f>
        <v/>
      </c>
      <c r="G131" s="12">
        <f>IF($A131="","",IF($E131="","No next action",""))</f>
        <v/>
      </c>
      <c r="H131" s="13">
        <f>IF($A131="","",$D131*IFERROR(INDEX(Stages!$B$5:$B$24,MATCH($C131,Stages!$A$5:$A$24,0)),0))</f>
        <v/>
      </c>
    </row>
    <row r="132">
      <c r="A132" s="8" t="n"/>
      <c r="B132" s="8" t="n"/>
      <c r="C132" s="8" t="n"/>
      <c r="D132" s="10" t="n"/>
      <c r="E132" s="8" t="n"/>
      <c r="F132" s="11">
        <f>IF($A132="","",$I$2-SUMPRODUCT(MAX((Activity!$B$5:$B$204=$A132)*Activity!$A$5:$A$204)))</f>
        <v/>
      </c>
      <c r="G132" s="12">
        <f>IF($A132="","",IF($E132="","No next action",""))</f>
        <v/>
      </c>
      <c r="H132" s="13">
        <f>IF($A132="","",$D132*IFERROR(INDEX(Stages!$B$5:$B$24,MATCH($C132,Stages!$A$5:$A$24,0)),0))</f>
        <v/>
      </c>
    </row>
    <row r="133">
      <c r="A133" s="8" t="n"/>
      <c r="B133" s="8" t="n"/>
      <c r="C133" s="8" t="n"/>
      <c r="D133" s="10" t="n"/>
      <c r="E133" s="8" t="n"/>
      <c r="F133" s="11">
        <f>IF($A133="","",$I$2-SUMPRODUCT(MAX((Activity!$B$5:$B$204=$A133)*Activity!$A$5:$A$204)))</f>
        <v/>
      </c>
      <c r="G133" s="12">
        <f>IF($A133="","",IF($E133="","No next action",""))</f>
        <v/>
      </c>
      <c r="H133" s="13">
        <f>IF($A133="","",$D133*IFERROR(INDEX(Stages!$B$5:$B$24,MATCH($C133,Stages!$A$5:$A$24,0)),0))</f>
        <v/>
      </c>
    </row>
    <row r="134">
      <c r="A134" s="8" t="n"/>
      <c r="B134" s="8" t="n"/>
      <c r="C134" s="8" t="n"/>
      <c r="D134" s="10" t="n"/>
      <c r="E134" s="8" t="n"/>
      <c r="F134" s="11">
        <f>IF($A134="","",$I$2-SUMPRODUCT(MAX((Activity!$B$5:$B$204=$A134)*Activity!$A$5:$A$204)))</f>
        <v/>
      </c>
      <c r="G134" s="12">
        <f>IF($A134="","",IF($E134="","No next action",""))</f>
        <v/>
      </c>
      <c r="H134" s="13">
        <f>IF($A134="","",$D134*IFERROR(INDEX(Stages!$B$5:$B$24,MATCH($C134,Stages!$A$5:$A$24,0)),0))</f>
        <v/>
      </c>
    </row>
    <row r="135">
      <c r="A135" s="8" t="n"/>
      <c r="B135" s="8" t="n"/>
      <c r="C135" s="8" t="n"/>
      <c r="D135" s="10" t="n"/>
      <c r="E135" s="8" t="n"/>
      <c r="F135" s="11">
        <f>IF($A135="","",$I$2-SUMPRODUCT(MAX((Activity!$B$5:$B$204=$A135)*Activity!$A$5:$A$204)))</f>
        <v/>
      </c>
      <c r="G135" s="12">
        <f>IF($A135="","",IF($E135="","No next action",""))</f>
        <v/>
      </c>
      <c r="H135" s="13">
        <f>IF($A135="","",$D135*IFERROR(INDEX(Stages!$B$5:$B$24,MATCH($C135,Stages!$A$5:$A$24,0)),0))</f>
        <v/>
      </c>
    </row>
    <row r="136">
      <c r="A136" s="8" t="n"/>
      <c r="B136" s="8" t="n"/>
      <c r="C136" s="8" t="n"/>
      <c r="D136" s="10" t="n"/>
      <c r="E136" s="8" t="n"/>
      <c r="F136" s="11">
        <f>IF($A136="","",$I$2-SUMPRODUCT(MAX((Activity!$B$5:$B$204=$A136)*Activity!$A$5:$A$204)))</f>
        <v/>
      </c>
      <c r="G136" s="12">
        <f>IF($A136="","",IF($E136="","No next action",""))</f>
        <v/>
      </c>
      <c r="H136" s="13">
        <f>IF($A136="","",$D136*IFERROR(INDEX(Stages!$B$5:$B$24,MATCH($C136,Stages!$A$5:$A$24,0)),0))</f>
        <v/>
      </c>
    </row>
    <row r="137">
      <c r="A137" s="8" t="n"/>
      <c r="B137" s="8" t="n"/>
      <c r="C137" s="8" t="n"/>
      <c r="D137" s="10" t="n"/>
      <c r="E137" s="8" t="n"/>
      <c r="F137" s="11">
        <f>IF($A137="","",$I$2-SUMPRODUCT(MAX((Activity!$B$5:$B$204=$A137)*Activity!$A$5:$A$204)))</f>
        <v/>
      </c>
      <c r="G137" s="12">
        <f>IF($A137="","",IF($E137="","No next action",""))</f>
        <v/>
      </c>
      <c r="H137" s="13">
        <f>IF($A137="","",$D137*IFERROR(INDEX(Stages!$B$5:$B$24,MATCH($C137,Stages!$A$5:$A$24,0)),0))</f>
        <v/>
      </c>
    </row>
    <row r="138">
      <c r="A138" s="8" t="n"/>
      <c r="B138" s="8" t="n"/>
      <c r="C138" s="8" t="n"/>
      <c r="D138" s="10" t="n"/>
      <c r="E138" s="8" t="n"/>
      <c r="F138" s="11">
        <f>IF($A138="","",$I$2-SUMPRODUCT(MAX((Activity!$B$5:$B$204=$A138)*Activity!$A$5:$A$204)))</f>
        <v/>
      </c>
      <c r="G138" s="12">
        <f>IF($A138="","",IF($E138="","No next action",""))</f>
        <v/>
      </c>
      <c r="H138" s="13">
        <f>IF($A138="","",$D138*IFERROR(INDEX(Stages!$B$5:$B$24,MATCH($C138,Stages!$A$5:$A$24,0)),0))</f>
        <v/>
      </c>
    </row>
    <row r="139">
      <c r="A139" s="8" t="n"/>
      <c r="B139" s="8" t="n"/>
      <c r="C139" s="8" t="n"/>
      <c r="D139" s="10" t="n"/>
      <c r="E139" s="8" t="n"/>
      <c r="F139" s="11">
        <f>IF($A139="","",$I$2-SUMPRODUCT(MAX((Activity!$B$5:$B$204=$A139)*Activity!$A$5:$A$204)))</f>
        <v/>
      </c>
      <c r="G139" s="12">
        <f>IF($A139="","",IF($E139="","No next action",""))</f>
        <v/>
      </c>
      <c r="H139" s="13">
        <f>IF($A139="","",$D139*IFERROR(INDEX(Stages!$B$5:$B$24,MATCH($C139,Stages!$A$5:$A$24,0)),0))</f>
        <v/>
      </c>
    </row>
    <row r="140">
      <c r="A140" s="8" t="n"/>
      <c r="B140" s="8" t="n"/>
      <c r="C140" s="8" t="n"/>
      <c r="D140" s="10" t="n"/>
      <c r="E140" s="8" t="n"/>
      <c r="F140" s="11">
        <f>IF($A140="","",$I$2-SUMPRODUCT(MAX((Activity!$B$5:$B$204=$A140)*Activity!$A$5:$A$204)))</f>
        <v/>
      </c>
      <c r="G140" s="12">
        <f>IF($A140="","",IF($E140="","No next action",""))</f>
        <v/>
      </c>
      <c r="H140" s="13">
        <f>IF($A140="","",$D140*IFERROR(INDEX(Stages!$B$5:$B$24,MATCH($C140,Stages!$A$5:$A$24,0)),0))</f>
        <v/>
      </c>
    </row>
    <row r="141">
      <c r="A141" s="8" t="n"/>
      <c r="B141" s="8" t="n"/>
      <c r="C141" s="8" t="n"/>
      <c r="D141" s="10" t="n"/>
      <c r="E141" s="8" t="n"/>
      <c r="F141" s="11">
        <f>IF($A141="","",$I$2-SUMPRODUCT(MAX((Activity!$B$5:$B$204=$A141)*Activity!$A$5:$A$204)))</f>
        <v/>
      </c>
      <c r="G141" s="12">
        <f>IF($A141="","",IF($E141="","No next action",""))</f>
        <v/>
      </c>
      <c r="H141" s="13">
        <f>IF($A141="","",$D141*IFERROR(INDEX(Stages!$B$5:$B$24,MATCH($C141,Stages!$A$5:$A$24,0)),0))</f>
        <v/>
      </c>
    </row>
    <row r="142">
      <c r="A142" s="8" t="n"/>
      <c r="B142" s="8" t="n"/>
      <c r="C142" s="8" t="n"/>
      <c r="D142" s="10" t="n"/>
      <c r="E142" s="8" t="n"/>
      <c r="F142" s="11">
        <f>IF($A142="","",$I$2-SUMPRODUCT(MAX((Activity!$B$5:$B$204=$A142)*Activity!$A$5:$A$204)))</f>
        <v/>
      </c>
      <c r="G142" s="12">
        <f>IF($A142="","",IF($E142="","No next action",""))</f>
        <v/>
      </c>
      <c r="H142" s="13">
        <f>IF($A142="","",$D142*IFERROR(INDEX(Stages!$B$5:$B$24,MATCH($C142,Stages!$A$5:$A$24,0)),0))</f>
        <v/>
      </c>
    </row>
    <row r="143">
      <c r="A143" s="8" t="n"/>
      <c r="B143" s="8" t="n"/>
      <c r="C143" s="8" t="n"/>
      <c r="D143" s="10" t="n"/>
      <c r="E143" s="8" t="n"/>
      <c r="F143" s="11">
        <f>IF($A143="","",$I$2-SUMPRODUCT(MAX((Activity!$B$5:$B$204=$A143)*Activity!$A$5:$A$204)))</f>
        <v/>
      </c>
      <c r="G143" s="12">
        <f>IF($A143="","",IF($E143="","No next action",""))</f>
        <v/>
      </c>
      <c r="H143" s="13">
        <f>IF($A143="","",$D143*IFERROR(INDEX(Stages!$B$5:$B$24,MATCH($C143,Stages!$A$5:$A$24,0)),0))</f>
        <v/>
      </c>
    </row>
    <row r="144">
      <c r="A144" s="8" t="n"/>
      <c r="B144" s="8" t="n"/>
      <c r="C144" s="8" t="n"/>
      <c r="D144" s="10" t="n"/>
      <c r="E144" s="8" t="n"/>
      <c r="F144" s="11">
        <f>IF($A144="","",$I$2-SUMPRODUCT(MAX((Activity!$B$5:$B$204=$A144)*Activity!$A$5:$A$204)))</f>
        <v/>
      </c>
      <c r="G144" s="12">
        <f>IF($A144="","",IF($E144="","No next action",""))</f>
        <v/>
      </c>
      <c r="H144" s="13">
        <f>IF($A144="","",$D144*IFERROR(INDEX(Stages!$B$5:$B$24,MATCH($C144,Stages!$A$5:$A$24,0)),0))</f>
        <v/>
      </c>
    </row>
    <row r="145">
      <c r="A145" s="8" t="n"/>
      <c r="B145" s="8" t="n"/>
      <c r="C145" s="8" t="n"/>
      <c r="D145" s="10" t="n"/>
      <c r="E145" s="8" t="n"/>
      <c r="F145" s="11">
        <f>IF($A145="","",$I$2-SUMPRODUCT(MAX((Activity!$B$5:$B$204=$A145)*Activity!$A$5:$A$204)))</f>
        <v/>
      </c>
      <c r="G145" s="12">
        <f>IF($A145="","",IF($E145="","No next action",""))</f>
        <v/>
      </c>
      <c r="H145" s="13">
        <f>IF($A145="","",$D145*IFERROR(INDEX(Stages!$B$5:$B$24,MATCH($C145,Stages!$A$5:$A$24,0)),0))</f>
        <v/>
      </c>
    </row>
    <row r="146">
      <c r="A146" s="8" t="n"/>
      <c r="B146" s="8" t="n"/>
      <c r="C146" s="8" t="n"/>
      <c r="D146" s="10" t="n"/>
      <c r="E146" s="8" t="n"/>
      <c r="F146" s="11">
        <f>IF($A146="","",$I$2-SUMPRODUCT(MAX((Activity!$B$5:$B$204=$A146)*Activity!$A$5:$A$204)))</f>
        <v/>
      </c>
      <c r="G146" s="12">
        <f>IF($A146="","",IF($E146="","No next action",""))</f>
        <v/>
      </c>
      <c r="H146" s="13">
        <f>IF($A146="","",$D146*IFERROR(INDEX(Stages!$B$5:$B$24,MATCH($C146,Stages!$A$5:$A$24,0)),0))</f>
        <v/>
      </c>
    </row>
    <row r="147">
      <c r="A147" s="8" t="n"/>
      <c r="B147" s="8" t="n"/>
      <c r="C147" s="8" t="n"/>
      <c r="D147" s="10" t="n"/>
      <c r="E147" s="8" t="n"/>
      <c r="F147" s="11">
        <f>IF($A147="","",$I$2-SUMPRODUCT(MAX((Activity!$B$5:$B$204=$A147)*Activity!$A$5:$A$204)))</f>
        <v/>
      </c>
      <c r="G147" s="12">
        <f>IF($A147="","",IF($E147="","No next action",""))</f>
        <v/>
      </c>
      <c r="H147" s="13">
        <f>IF($A147="","",$D147*IFERROR(INDEX(Stages!$B$5:$B$24,MATCH($C147,Stages!$A$5:$A$24,0)),0))</f>
        <v/>
      </c>
    </row>
    <row r="148">
      <c r="A148" s="8" t="n"/>
      <c r="B148" s="8" t="n"/>
      <c r="C148" s="8" t="n"/>
      <c r="D148" s="10" t="n"/>
      <c r="E148" s="8" t="n"/>
      <c r="F148" s="11">
        <f>IF($A148="","",$I$2-SUMPRODUCT(MAX((Activity!$B$5:$B$204=$A148)*Activity!$A$5:$A$204)))</f>
        <v/>
      </c>
      <c r="G148" s="12">
        <f>IF($A148="","",IF($E148="","No next action",""))</f>
        <v/>
      </c>
      <c r="H148" s="13">
        <f>IF($A148="","",$D148*IFERROR(INDEX(Stages!$B$5:$B$24,MATCH($C148,Stages!$A$5:$A$24,0)),0))</f>
        <v/>
      </c>
    </row>
    <row r="149">
      <c r="A149" s="8" t="n"/>
      <c r="B149" s="8" t="n"/>
      <c r="C149" s="8" t="n"/>
      <c r="D149" s="10" t="n"/>
      <c r="E149" s="8" t="n"/>
      <c r="F149" s="11">
        <f>IF($A149="","",$I$2-SUMPRODUCT(MAX((Activity!$B$5:$B$204=$A149)*Activity!$A$5:$A$204)))</f>
        <v/>
      </c>
      <c r="G149" s="12">
        <f>IF($A149="","",IF($E149="","No next action",""))</f>
        <v/>
      </c>
      <c r="H149" s="13">
        <f>IF($A149="","",$D149*IFERROR(INDEX(Stages!$B$5:$B$24,MATCH($C149,Stages!$A$5:$A$24,0)),0))</f>
        <v/>
      </c>
    </row>
    <row r="150">
      <c r="A150" s="8" t="n"/>
      <c r="B150" s="8" t="n"/>
      <c r="C150" s="8" t="n"/>
      <c r="D150" s="10" t="n"/>
      <c r="E150" s="8" t="n"/>
      <c r="F150" s="11">
        <f>IF($A150="","",$I$2-SUMPRODUCT(MAX((Activity!$B$5:$B$204=$A150)*Activity!$A$5:$A$204)))</f>
        <v/>
      </c>
      <c r="G150" s="12">
        <f>IF($A150="","",IF($E150="","No next action",""))</f>
        <v/>
      </c>
      <c r="H150" s="13">
        <f>IF($A150="","",$D150*IFERROR(INDEX(Stages!$B$5:$B$24,MATCH($C150,Stages!$A$5:$A$24,0)),0))</f>
        <v/>
      </c>
    </row>
    <row r="151">
      <c r="A151" s="8" t="n"/>
      <c r="B151" s="8" t="n"/>
      <c r="C151" s="8" t="n"/>
      <c r="D151" s="10" t="n"/>
      <c r="E151" s="8" t="n"/>
      <c r="F151" s="11">
        <f>IF($A151="","",$I$2-SUMPRODUCT(MAX((Activity!$B$5:$B$204=$A151)*Activity!$A$5:$A$204)))</f>
        <v/>
      </c>
      <c r="G151" s="12">
        <f>IF($A151="","",IF($E151="","No next action",""))</f>
        <v/>
      </c>
      <c r="H151" s="13">
        <f>IF($A151="","",$D151*IFERROR(INDEX(Stages!$B$5:$B$24,MATCH($C151,Stages!$A$5:$A$24,0)),0))</f>
        <v/>
      </c>
    </row>
    <row r="152">
      <c r="A152" s="8" t="n"/>
      <c r="B152" s="8" t="n"/>
      <c r="C152" s="8" t="n"/>
      <c r="D152" s="10" t="n"/>
      <c r="E152" s="8" t="n"/>
      <c r="F152" s="11">
        <f>IF($A152="","",$I$2-SUMPRODUCT(MAX((Activity!$B$5:$B$204=$A152)*Activity!$A$5:$A$204)))</f>
        <v/>
      </c>
      <c r="G152" s="12">
        <f>IF($A152="","",IF($E152="","No next action",""))</f>
        <v/>
      </c>
      <c r="H152" s="13">
        <f>IF($A152="","",$D152*IFERROR(INDEX(Stages!$B$5:$B$24,MATCH($C152,Stages!$A$5:$A$24,0)),0))</f>
        <v/>
      </c>
    </row>
    <row r="153">
      <c r="A153" s="8" t="n"/>
      <c r="B153" s="8" t="n"/>
      <c r="C153" s="8" t="n"/>
      <c r="D153" s="10" t="n"/>
      <c r="E153" s="8" t="n"/>
      <c r="F153" s="11">
        <f>IF($A153="","",$I$2-SUMPRODUCT(MAX((Activity!$B$5:$B$204=$A153)*Activity!$A$5:$A$204)))</f>
        <v/>
      </c>
      <c r="G153" s="12">
        <f>IF($A153="","",IF($E153="","No next action",""))</f>
        <v/>
      </c>
      <c r="H153" s="13">
        <f>IF($A153="","",$D153*IFERROR(INDEX(Stages!$B$5:$B$24,MATCH($C153,Stages!$A$5:$A$24,0)),0))</f>
        <v/>
      </c>
    </row>
    <row r="154">
      <c r="A154" s="8" t="n"/>
      <c r="B154" s="8" t="n"/>
      <c r="C154" s="8" t="n"/>
      <c r="D154" s="10" t="n"/>
      <c r="E154" s="8" t="n"/>
      <c r="F154" s="11">
        <f>IF($A154="","",$I$2-SUMPRODUCT(MAX((Activity!$B$5:$B$204=$A154)*Activity!$A$5:$A$204)))</f>
        <v/>
      </c>
      <c r="G154" s="12">
        <f>IF($A154="","",IF($E154="","No next action",""))</f>
        <v/>
      </c>
      <c r="H154" s="13">
        <f>IF($A154="","",$D154*IFERROR(INDEX(Stages!$B$5:$B$24,MATCH($C154,Stages!$A$5:$A$24,0)),0))</f>
        <v/>
      </c>
    </row>
    <row r="155">
      <c r="A155" s="8" t="n"/>
      <c r="B155" s="8" t="n"/>
      <c r="C155" s="8" t="n"/>
      <c r="D155" s="10" t="n"/>
      <c r="E155" s="8" t="n"/>
      <c r="F155" s="11">
        <f>IF($A155="","",$I$2-SUMPRODUCT(MAX((Activity!$B$5:$B$204=$A155)*Activity!$A$5:$A$204)))</f>
        <v/>
      </c>
      <c r="G155" s="12">
        <f>IF($A155="","",IF($E155="","No next action",""))</f>
        <v/>
      </c>
      <c r="H155" s="13">
        <f>IF($A155="","",$D155*IFERROR(INDEX(Stages!$B$5:$B$24,MATCH($C155,Stages!$A$5:$A$24,0)),0))</f>
        <v/>
      </c>
    </row>
    <row r="156">
      <c r="A156" s="8" t="n"/>
      <c r="B156" s="8" t="n"/>
      <c r="C156" s="8" t="n"/>
      <c r="D156" s="10" t="n"/>
      <c r="E156" s="8" t="n"/>
      <c r="F156" s="11">
        <f>IF($A156="","",$I$2-SUMPRODUCT(MAX((Activity!$B$5:$B$204=$A156)*Activity!$A$5:$A$204)))</f>
        <v/>
      </c>
      <c r="G156" s="12">
        <f>IF($A156="","",IF($E156="","No next action",""))</f>
        <v/>
      </c>
      <c r="H156" s="13">
        <f>IF($A156="","",$D156*IFERROR(INDEX(Stages!$B$5:$B$24,MATCH($C156,Stages!$A$5:$A$24,0)),0))</f>
        <v/>
      </c>
    </row>
    <row r="157">
      <c r="A157" s="8" t="n"/>
      <c r="B157" s="8" t="n"/>
      <c r="C157" s="8" t="n"/>
      <c r="D157" s="10" t="n"/>
      <c r="E157" s="8" t="n"/>
      <c r="F157" s="11">
        <f>IF($A157="","",$I$2-SUMPRODUCT(MAX((Activity!$B$5:$B$204=$A157)*Activity!$A$5:$A$204)))</f>
        <v/>
      </c>
      <c r="G157" s="12">
        <f>IF($A157="","",IF($E157="","No next action",""))</f>
        <v/>
      </c>
      <c r="H157" s="13">
        <f>IF($A157="","",$D157*IFERROR(INDEX(Stages!$B$5:$B$24,MATCH($C157,Stages!$A$5:$A$24,0)),0))</f>
        <v/>
      </c>
    </row>
    <row r="158">
      <c r="A158" s="8" t="n"/>
      <c r="B158" s="8" t="n"/>
      <c r="C158" s="8" t="n"/>
      <c r="D158" s="10" t="n"/>
      <c r="E158" s="8" t="n"/>
      <c r="F158" s="11">
        <f>IF($A158="","",$I$2-SUMPRODUCT(MAX((Activity!$B$5:$B$204=$A158)*Activity!$A$5:$A$204)))</f>
        <v/>
      </c>
      <c r="G158" s="12">
        <f>IF($A158="","",IF($E158="","No next action",""))</f>
        <v/>
      </c>
      <c r="H158" s="13">
        <f>IF($A158="","",$D158*IFERROR(INDEX(Stages!$B$5:$B$24,MATCH($C158,Stages!$A$5:$A$24,0)),0))</f>
        <v/>
      </c>
    </row>
    <row r="159">
      <c r="A159" s="8" t="n"/>
      <c r="B159" s="8" t="n"/>
      <c r="C159" s="8" t="n"/>
      <c r="D159" s="10" t="n"/>
      <c r="E159" s="8" t="n"/>
      <c r="F159" s="11">
        <f>IF($A159="","",$I$2-SUMPRODUCT(MAX((Activity!$B$5:$B$204=$A159)*Activity!$A$5:$A$204)))</f>
        <v/>
      </c>
      <c r="G159" s="12">
        <f>IF($A159="","",IF($E159="","No next action",""))</f>
        <v/>
      </c>
      <c r="H159" s="13">
        <f>IF($A159="","",$D159*IFERROR(INDEX(Stages!$B$5:$B$24,MATCH($C159,Stages!$A$5:$A$24,0)),0))</f>
        <v/>
      </c>
    </row>
    <row r="160">
      <c r="A160" s="8" t="n"/>
      <c r="B160" s="8" t="n"/>
      <c r="C160" s="8" t="n"/>
      <c r="D160" s="10" t="n"/>
      <c r="E160" s="8" t="n"/>
      <c r="F160" s="11">
        <f>IF($A160="","",$I$2-SUMPRODUCT(MAX((Activity!$B$5:$B$204=$A160)*Activity!$A$5:$A$204)))</f>
        <v/>
      </c>
      <c r="G160" s="12">
        <f>IF($A160="","",IF($E160="","No next action",""))</f>
        <v/>
      </c>
      <c r="H160" s="13">
        <f>IF($A160="","",$D160*IFERROR(INDEX(Stages!$B$5:$B$24,MATCH($C160,Stages!$A$5:$A$24,0)),0))</f>
        <v/>
      </c>
    </row>
    <row r="161">
      <c r="A161" s="8" t="n"/>
      <c r="B161" s="8" t="n"/>
      <c r="C161" s="8" t="n"/>
      <c r="D161" s="10" t="n"/>
      <c r="E161" s="8" t="n"/>
      <c r="F161" s="11">
        <f>IF($A161="","",$I$2-SUMPRODUCT(MAX((Activity!$B$5:$B$204=$A161)*Activity!$A$5:$A$204)))</f>
        <v/>
      </c>
      <c r="G161" s="12">
        <f>IF($A161="","",IF($E161="","No next action",""))</f>
        <v/>
      </c>
      <c r="H161" s="13">
        <f>IF($A161="","",$D161*IFERROR(INDEX(Stages!$B$5:$B$24,MATCH($C161,Stages!$A$5:$A$24,0)),0))</f>
        <v/>
      </c>
    </row>
    <row r="162">
      <c r="A162" s="8" t="n"/>
      <c r="B162" s="8" t="n"/>
      <c r="C162" s="8" t="n"/>
      <c r="D162" s="10" t="n"/>
      <c r="E162" s="8" t="n"/>
      <c r="F162" s="11">
        <f>IF($A162="","",$I$2-SUMPRODUCT(MAX((Activity!$B$5:$B$204=$A162)*Activity!$A$5:$A$204)))</f>
        <v/>
      </c>
      <c r="G162" s="12">
        <f>IF($A162="","",IF($E162="","No next action",""))</f>
        <v/>
      </c>
      <c r="H162" s="13">
        <f>IF($A162="","",$D162*IFERROR(INDEX(Stages!$B$5:$B$24,MATCH($C162,Stages!$A$5:$A$24,0)),0))</f>
        <v/>
      </c>
    </row>
    <row r="163">
      <c r="A163" s="8" t="n"/>
      <c r="B163" s="8" t="n"/>
      <c r="C163" s="8" t="n"/>
      <c r="D163" s="10" t="n"/>
      <c r="E163" s="8" t="n"/>
      <c r="F163" s="11">
        <f>IF($A163="","",$I$2-SUMPRODUCT(MAX((Activity!$B$5:$B$204=$A163)*Activity!$A$5:$A$204)))</f>
        <v/>
      </c>
      <c r="G163" s="12">
        <f>IF($A163="","",IF($E163="","No next action",""))</f>
        <v/>
      </c>
      <c r="H163" s="13">
        <f>IF($A163="","",$D163*IFERROR(INDEX(Stages!$B$5:$B$24,MATCH($C163,Stages!$A$5:$A$24,0)),0))</f>
        <v/>
      </c>
    </row>
    <row r="164">
      <c r="A164" s="8" t="n"/>
      <c r="B164" s="8" t="n"/>
      <c r="C164" s="8" t="n"/>
      <c r="D164" s="10" t="n"/>
      <c r="E164" s="8" t="n"/>
      <c r="F164" s="11">
        <f>IF($A164="","",$I$2-SUMPRODUCT(MAX((Activity!$B$5:$B$204=$A164)*Activity!$A$5:$A$204)))</f>
        <v/>
      </c>
      <c r="G164" s="12">
        <f>IF($A164="","",IF($E164="","No next action",""))</f>
        <v/>
      </c>
      <c r="H164" s="13">
        <f>IF($A164="","",$D164*IFERROR(INDEX(Stages!$B$5:$B$24,MATCH($C164,Stages!$A$5:$A$24,0)),0))</f>
        <v/>
      </c>
    </row>
    <row r="165">
      <c r="A165" s="8" t="n"/>
      <c r="B165" s="8" t="n"/>
      <c r="C165" s="8" t="n"/>
      <c r="D165" s="10" t="n"/>
      <c r="E165" s="8" t="n"/>
      <c r="F165" s="11">
        <f>IF($A165="","",$I$2-SUMPRODUCT(MAX((Activity!$B$5:$B$204=$A165)*Activity!$A$5:$A$204)))</f>
        <v/>
      </c>
      <c r="G165" s="12">
        <f>IF($A165="","",IF($E165="","No next action",""))</f>
        <v/>
      </c>
      <c r="H165" s="13">
        <f>IF($A165="","",$D165*IFERROR(INDEX(Stages!$B$5:$B$24,MATCH($C165,Stages!$A$5:$A$24,0)),0))</f>
        <v/>
      </c>
    </row>
    <row r="166">
      <c r="A166" s="8" t="n"/>
      <c r="B166" s="8" t="n"/>
      <c r="C166" s="8" t="n"/>
      <c r="D166" s="10" t="n"/>
      <c r="E166" s="8" t="n"/>
      <c r="F166" s="11">
        <f>IF($A166="","",$I$2-SUMPRODUCT(MAX((Activity!$B$5:$B$204=$A166)*Activity!$A$5:$A$204)))</f>
        <v/>
      </c>
      <c r="G166" s="12">
        <f>IF($A166="","",IF($E166="","No next action",""))</f>
        <v/>
      </c>
      <c r="H166" s="13">
        <f>IF($A166="","",$D166*IFERROR(INDEX(Stages!$B$5:$B$24,MATCH($C166,Stages!$A$5:$A$24,0)),0))</f>
        <v/>
      </c>
    </row>
    <row r="167">
      <c r="A167" s="8" t="n"/>
      <c r="B167" s="8" t="n"/>
      <c r="C167" s="8" t="n"/>
      <c r="D167" s="10" t="n"/>
      <c r="E167" s="8" t="n"/>
      <c r="F167" s="11">
        <f>IF($A167="","",$I$2-SUMPRODUCT(MAX((Activity!$B$5:$B$204=$A167)*Activity!$A$5:$A$204)))</f>
        <v/>
      </c>
      <c r="G167" s="12">
        <f>IF($A167="","",IF($E167="","No next action",""))</f>
        <v/>
      </c>
      <c r="H167" s="13">
        <f>IF($A167="","",$D167*IFERROR(INDEX(Stages!$B$5:$B$24,MATCH($C167,Stages!$A$5:$A$24,0)),0))</f>
        <v/>
      </c>
    </row>
    <row r="168">
      <c r="A168" s="8" t="n"/>
      <c r="B168" s="8" t="n"/>
      <c r="C168" s="8" t="n"/>
      <c r="D168" s="10" t="n"/>
      <c r="E168" s="8" t="n"/>
      <c r="F168" s="11">
        <f>IF($A168="","",$I$2-SUMPRODUCT(MAX((Activity!$B$5:$B$204=$A168)*Activity!$A$5:$A$204)))</f>
        <v/>
      </c>
      <c r="G168" s="12">
        <f>IF($A168="","",IF($E168="","No next action",""))</f>
        <v/>
      </c>
      <c r="H168" s="13">
        <f>IF($A168="","",$D168*IFERROR(INDEX(Stages!$B$5:$B$24,MATCH($C168,Stages!$A$5:$A$24,0)),0))</f>
        <v/>
      </c>
    </row>
    <row r="169">
      <c r="A169" s="8" t="n"/>
      <c r="B169" s="8" t="n"/>
      <c r="C169" s="8" t="n"/>
      <c r="D169" s="10" t="n"/>
      <c r="E169" s="8" t="n"/>
      <c r="F169" s="11">
        <f>IF($A169="","",$I$2-SUMPRODUCT(MAX((Activity!$B$5:$B$204=$A169)*Activity!$A$5:$A$204)))</f>
        <v/>
      </c>
      <c r="G169" s="12">
        <f>IF($A169="","",IF($E169="","No next action",""))</f>
        <v/>
      </c>
      <c r="H169" s="13">
        <f>IF($A169="","",$D169*IFERROR(INDEX(Stages!$B$5:$B$24,MATCH($C169,Stages!$A$5:$A$24,0)),0))</f>
        <v/>
      </c>
    </row>
    <row r="170">
      <c r="A170" s="8" t="n"/>
      <c r="B170" s="8" t="n"/>
      <c r="C170" s="8" t="n"/>
      <c r="D170" s="10" t="n"/>
      <c r="E170" s="8" t="n"/>
      <c r="F170" s="11">
        <f>IF($A170="","",$I$2-SUMPRODUCT(MAX((Activity!$B$5:$B$204=$A170)*Activity!$A$5:$A$204)))</f>
        <v/>
      </c>
      <c r="G170" s="12">
        <f>IF($A170="","",IF($E170="","No next action",""))</f>
        <v/>
      </c>
      <c r="H170" s="13">
        <f>IF($A170="","",$D170*IFERROR(INDEX(Stages!$B$5:$B$24,MATCH($C170,Stages!$A$5:$A$24,0)),0))</f>
        <v/>
      </c>
    </row>
    <row r="171">
      <c r="A171" s="8" t="n"/>
      <c r="B171" s="8" t="n"/>
      <c r="C171" s="8" t="n"/>
      <c r="D171" s="10" t="n"/>
      <c r="E171" s="8" t="n"/>
      <c r="F171" s="11">
        <f>IF($A171="","",$I$2-SUMPRODUCT(MAX((Activity!$B$5:$B$204=$A171)*Activity!$A$5:$A$204)))</f>
        <v/>
      </c>
      <c r="G171" s="12">
        <f>IF($A171="","",IF($E171="","No next action",""))</f>
        <v/>
      </c>
      <c r="H171" s="13">
        <f>IF($A171="","",$D171*IFERROR(INDEX(Stages!$B$5:$B$24,MATCH($C171,Stages!$A$5:$A$24,0)),0))</f>
        <v/>
      </c>
    </row>
    <row r="172">
      <c r="A172" s="8" t="n"/>
      <c r="B172" s="8" t="n"/>
      <c r="C172" s="8" t="n"/>
      <c r="D172" s="10" t="n"/>
      <c r="E172" s="8" t="n"/>
      <c r="F172" s="11">
        <f>IF($A172="","",$I$2-SUMPRODUCT(MAX((Activity!$B$5:$B$204=$A172)*Activity!$A$5:$A$204)))</f>
        <v/>
      </c>
      <c r="G172" s="12">
        <f>IF($A172="","",IF($E172="","No next action",""))</f>
        <v/>
      </c>
      <c r="H172" s="13">
        <f>IF($A172="","",$D172*IFERROR(INDEX(Stages!$B$5:$B$24,MATCH($C172,Stages!$A$5:$A$24,0)),0))</f>
        <v/>
      </c>
    </row>
    <row r="173">
      <c r="A173" s="8" t="n"/>
      <c r="B173" s="8" t="n"/>
      <c r="C173" s="8" t="n"/>
      <c r="D173" s="10" t="n"/>
      <c r="E173" s="8" t="n"/>
      <c r="F173" s="11">
        <f>IF($A173="","",$I$2-SUMPRODUCT(MAX((Activity!$B$5:$B$204=$A173)*Activity!$A$5:$A$204)))</f>
        <v/>
      </c>
      <c r="G173" s="12">
        <f>IF($A173="","",IF($E173="","No next action",""))</f>
        <v/>
      </c>
      <c r="H173" s="13">
        <f>IF($A173="","",$D173*IFERROR(INDEX(Stages!$B$5:$B$24,MATCH($C173,Stages!$A$5:$A$24,0)),0))</f>
        <v/>
      </c>
    </row>
    <row r="174">
      <c r="A174" s="8" t="n"/>
      <c r="B174" s="8" t="n"/>
      <c r="C174" s="8" t="n"/>
      <c r="D174" s="10" t="n"/>
      <c r="E174" s="8" t="n"/>
      <c r="F174" s="11">
        <f>IF($A174="","",$I$2-SUMPRODUCT(MAX((Activity!$B$5:$B$204=$A174)*Activity!$A$5:$A$204)))</f>
        <v/>
      </c>
      <c r="G174" s="12">
        <f>IF($A174="","",IF($E174="","No next action",""))</f>
        <v/>
      </c>
      <c r="H174" s="13">
        <f>IF($A174="","",$D174*IFERROR(INDEX(Stages!$B$5:$B$24,MATCH($C174,Stages!$A$5:$A$24,0)),0))</f>
        <v/>
      </c>
    </row>
    <row r="175">
      <c r="A175" s="8" t="n"/>
      <c r="B175" s="8" t="n"/>
      <c r="C175" s="8" t="n"/>
      <c r="D175" s="10" t="n"/>
      <c r="E175" s="8" t="n"/>
      <c r="F175" s="11">
        <f>IF($A175="","",$I$2-SUMPRODUCT(MAX((Activity!$B$5:$B$204=$A175)*Activity!$A$5:$A$204)))</f>
        <v/>
      </c>
      <c r="G175" s="12">
        <f>IF($A175="","",IF($E175="","No next action",""))</f>
        <v/>
      </c>
      <c r="H175" s="13">
        <f>IF($A175="","",$D175*IFERROR(INDEX(Stages!$B$5:$B$24,MATCH($C175,Stages!$A$5:$A$24,0)),0))</f>
        <v/>
      </c>
    </row>
    <row r="176">
      <c r="A176" s="8" t="n"/>
      <c r="B176" s="8" t="n"/>
      <c r="C176" s="8" t="n"/>
      <c r="D176" s="10" t="n"/>
      <c r="E176" s="8" t="n"/>
      <c r="F176" s="11">
        <f>IF($A176="","",$I$2-SUMPRODUCT(MAX((Activity!$B$5:$B$204=$A176)*Activity!$A$5:$A$204)))</f>
        <v/>
      </c>
      <c r="G176" s="12">
        <f>IF($A176="","",IF($E176="","No next action",""))</f>
        <v/>
      </c>
      <c r="H176" s="13">
        <f>IF($A176="","",$D176*IFERROR(INDEX(Stages!$B$5:$B$24,MATCH($C176,Stages!$A$5:$A$24,0)),0))</f>
        <v/>
      </c>
    </row>
    <row r="177">
      <c r="A177" s="8" t="n"/>
      <c r="B177" s="8" t="n"/>
      <c r="C177" s="8" t="n"/>
      <c r="D177" s="10" t="n"/>
      <c r="E177" s="8" t="n"/>
      <c r="F177" s="11">
        <f>IF($A177="","",$I$2-SUMPRODUCT(MAX((Activity!$B$5:$B$204=$A177)*Activity!$A$5:$A$204)))</f>
        <v/>
      </c>
      <c r="G177" s="12">
        <f>IF($A177="","",IF($E177="","No next action",""))</f>
        <v/>
      </c>
      <c r="H177" s="13">
        <f>IF($A177="","",$D177*IFERROR(INDEX(Stages!$B$5:$B$24,MATCH($C177,Stages!$A$5:$A$24,0)),0))</f>
        <v/>
      </c>
    </row>
    <row r="178">
      <c r="A178" s="8" t="n"/>
      <c r="B178" s="8" t="n"/>
      <c r="C178" s="8" t="n"/>
      <c r="D178" s="10" t="n"/>
      <c r="E178" s="8" t="n"/>
      <c r="F178" s="11">
        <f>IF($A178="","",$I$2-SUMPRODUCT(MAX((Activity!$B$5:$B$204=$A178)*Activity!$A$5:$A$204)))</f>
        <v/>
      </c>
      <c r="G178" s="12">
        <f>IF($A178="","",IF($E178="","No next action",""))</f>
        <v/>
      </c>
      <c r="H178" s="13">
        <f>IF($A178="","",$D178*IFERROR(INDEX(Stages!$B$5:$B$24,MATCH($C178,Stages!$A$5:$A$24,0)),0))</f>
        <v/>
      </c>
    </row>
    <row r="179">
      <c r="A179" s="8" t="n"/>
      <c r="B179" s="8" t="n"/>
      <c r="C179" s="8" t="n"/>
      <c r="D179" s="10" t="n"/>
      <c r="E179" s="8" t="n"/>
      <c r="F179" s="11">
        <f>IF($A179="","",$I$2-SUMPRODUCT(MAX((Activity!$B$5:$B$204=$A179)*Activity!$A$5:$A$204)))</f>
        <v/>
      </c>
      <c r="G179" s="12">
        <f>IF($A179="","",IF($E179="","No next action",""))</f>
        <v/>
      </c>
      <c r="H179" s="13">
        <f>IF($A179="","",$D179*IFERROR(INDEX(Stages!$B$5:$B$24,MATCH($C179,Stages!$A$5:$A$24,0)),0))</f>
        <v/>
      </c>
    </row>
    <row r="180">
      <c r="A180" s="8" t="n"/>
      <c r="B180" s="8" t="n"/>
      <c r="C180" s="8" t="n"/>
      <c r="D180" s="10" t="n"/>
      <c r="E180" s="8" t="n"/>
      <c r="F180" s="11">
        <f>IF($A180="","",$I$2-SUMPRODUCT(MAX((Activity!$B$5:$B$204=$A180)*Activity!$A$5:$A$204)))</f>
        <v/>
      </c>
      <c r="G180" s="12">
        <f>IF($A180="","",IF($E180="","No next action",""))</f>
        <v/>
      </c>
      <c r="H180" s="13">
        <f>IF($A180="","",$D180*IFERROR(INDEX(Stages!$B$5:$B$24,MATCH($C180,Stages!$A$5:$A$24,0)),0))</f>
        <v/>
      </c>
    </row>
    <row r="181">
      <c r="A181" s="8" t="n"/>
      <c r="B181" s="8" t="n"/>
      <c r="C181" s="8" t="n"/>
      <c r="D181" s="10" t="n"/>
      <c r="E181" s="8" t="n"/>
      <c r="F181" s="11">
        <f>IF($A181="","",$I$2-SUMPRODUCT(MAX((Activity!$B$5:$B$204=$A181)*Activity!$A$5:$A$204)))</f>
        <v/>
      </c>
      <c r="G181" s="12">
        <f>IF($A181="","",IF($E181="","No next action",""))</f>
        <v/>
      </c>
      <c r="H181" s="13">
        <f>IF($A181="","",$D181*IFERROR(INDEX(Stages!$B$5:$B$24,MATCH($C181,Stages!$A$5:$A$24,0)),0))</f>
        <v/>
      </c>
    </row>
    <row r="182">
      <c r="A182" s="8" t="n"/>
      <c r="B182" s="8" t="n"/>
      <c r="C182" s="8" t="n"/>
      <c r="D182" s="10" t="n"/>
      <c r="E182" s="8" t="n"/>
      <c r="F182" s="11">
        <f>IF($A182="","",$I$2-SUMPRODUCT(MAX((Activity!$B$5:$B$204=$A182)*Activity!$A$5:$A$204)))</f>
        <v/>
      </c>
      <c r="G182" s="12">
        <f>IF($A182="","",IF($E182="","No next action",""))</f>
        <v/>
      </c>
      <c r="H182" s="13">
        <f>IF($A182="","",$D182*IFERROR(INDEX(Stages!$B$5:$B$24,MATCH($C182,Stages!$A$5:$A$24,0)),0))</f>
        <v/>
      </c>
    </row>
    <row r="183">
      <c r="A183" s="8" t="n"/>
      <c r="B183" s="8" t="n"/>
      <c r="C183" s="8" t="n"/>
      <c r="D183" s="10" t="n"/>
      <c r="E183" s="8" t="n"/>
      <c r="F183" s="11">
        <f>IF($A183="","",$I$2-SUMPRODUCT(MAX((Activity!$B$5:$B$204=$A183)*Activity!$A$5:$A$204)))</f>
        <v/>
      </c>
      <c r="G183" s="12">
        <f>IF($A183="","",IF($E183="","No next action",""))</f>
        <v/>
      </c>
      <c r="H183" s="13">
        <f>IF($A183="","",$D183*IFERROR(INDEX(Stages!$B$5:$B$24,MATCH($C183,Stages!$A$5:$A$24,0)),0))</f>
        <v/>
      </c>
    </row>
    <row r="184">
      <c r="A184" s="8" t="n"/>
      <c r="B184" s="8" t="n"/>
      <c r="C184" s="8" t="n"/>
      <c r="D184" s="10" t="n"/>
      <c r="E184" s="8" t="n"/>
      <c r="F184" s="11">
        <f>IF($A184="","",$I$2-SUMPRODUCT(MAX((Activity!$B$5:$B$204=$A184)*Activity!$A$5:$A$204)))</f>
        <v/>
      </c>
      <c r="G184" s="12">
        <f>IF($A184="","",IF($E184="","No next action",""))</f>
        <v/>
      </c>
      <c r="H184" s="13">
        <f>IF($A184="","",$D184*IFERROR(INDEX(Stages!$B$5:$B$24,MATCH($C184,Stages!$A$5:$A$24,0)),0))</f>
        <v/>
      </c>
    </row>
    <row r="185">
      <c r="A185" s="8" t="n"/>
      <c r="B185" s="8" t="n"/>
      <c r="C185" s="8" t="n"/>
      <c r="D185" s="10" t="n"/>
      <c r="E185" s="8" t="n"/>
      <c r="F185" s="11">
        <f>IF($A185="","",$I$2-SUMPRODUCT(MAX((Activity!$B$5:$B$204=$A185)*Activity!$A$5:$A$204)))</f>
        <v/>
      </c>
      <c r="G185" s="12">
        <f>IF($A185="","",IF($E185="","No next action",""))</f>
        <v/>
      </c>
      <c r="H185" s="13">
        <f>IF($A185="","",$D185*IFERROR(INDEX(Stages!$B$5:$B$24,MATCH($C185,Stages!$A$5:$A$24,0)),0))</f>
        <v/>
      </c>
    </row>
    <row r="186">
      <c r="A186" s="8" t="n"/>
      <c r="B186" s="8" t="n"/>
      <c r="C186" s="8" t="n"/>
      <c r="D186" s="10" t="n"/>
      <c r="E186" s="8" t="n"/>
      <c r="F186" s="11">
        <f>IF($A186="","",$I$2-SUMPRODUCT(MAX((Activity!$B$5:$B$204=$A186)*Activity!$A$5:$A$204)))</f>
        <v/>
      </c>
      <c r="G186" s="12">
        <f>IF($A186="","",IF($E186="","No next action",""))</f>
        <v/>
      </c>
      <c r="H186" s="13">
        <f>IF($A186="","",$D186*IFERROR(INDEX(Stages!$B$5:$B$24,MATCH($C186,Stages!$A$5:$A$24,0)),0))</f>
        <v/>
      </c>
    </row>
    <row r="187">
      <c r="A187" s="8" t="n"/>
      <c r="B187" s="8" t="n"/>
      <c r="C187" s="8" t="n"/>
      <c r="D187" s="10" t="n"/>
      <c r="E187" s="8" t="n"/>
      <c r="F187" s="11">
        <f>IF($A187="","",$I$2-SUMPRODUCT(MAX((Activity!$B$5:$B$204=$A187)*Activity!$A$5:$A$204)))</f>
        <v/>
      </c>
      <c r="G187" s="12">
        <f>IF($A187="","",IF($E187="","No next action",""))</f>
        <v/>
      </c>
      <c r="H187" s="13">
        <f>IF($A187="","",$D187*IFERROR(INDEX(Stages!$B$5:$B$24,MATCH($C187,Stages!$A$5:$A$24,0)),0))</f>
        <v/>
      </c>
    </row>
    <row r="188">
      <c r="A188" s="8" t="n"/>
      <c r="B188" s="8" t="n"/>
      <c r="C188" s="8" t="n"/>
      <c r="D188" s="10" t="n"/>
      <c r="E188" s="8" t="n"/>
      <c r="F188" s="11">
        <f>IF($A188="","",$I$2-SUMPRODUCT(MAX((Activity!$B$5:$B$204=$A188)*Activity!$A$5:$A$204)))</f>
        <v/>
      </c>
      <c r="G188" s="12">
        <f>IF($A188="","",IF($E188="","No next action",""))</f>
        <v/>
      </c>
      <c r="H188" s="13">
        <f>IF($A188="","",$D188*IFERROR(INDEX(Stages!$B$5:$B$24,MATCH($C188,Stages!$A$5:$A$24,0)),0))</f>
        <v/>
      </c>
    </row>
    <row r="189">
      <c r="A189" s="8" t="n"/>
      <c r="B189" s="8" t="n"/>
      <c r="C189" s="8" t="n"/>
      <c r="D189" s="10" t="n"/>
      <c r="E189" s="8" t="n"/>
      <c r="F189" s="11">
        <f>IF($A189="","",$I$2-SUMPRODUCT(MAX((Activity!$B$5:$B$204=$A189)*Activity!$A$5:$A$204)))</f>
        <v/>
      </c>
      <c r="G189" s="12">
        <f>IF($A189="","",IF($E189="","No next action",""))</f>
        <v/>
      </c>
      <c r="H189" s="13">
        <f>IF($A189="","",$D189*IFERROR(INDEX(Stages!$B$5:$B$24,MATCH($C189,Stages!$A$5:$A$24,0)),0))</f>
        <v/>
      </c>
    </row>
    <row r="190">
      <c r="A190" s="8" t="n"/>
      <c r="B190" s="8" t="n"/>
      <c r="C190" s="8" t="n"/>
      <c r="D190" s="10" t="n"/>
      <c r="E190" s="8" t="n"/>
      <c r="F190" s="11">
        <f>IF($A190="","",$I$2-SUMPRODUCT(MAX((Activity!$B$5:$B$204=$A190)*Activity!$A$5:$A$204)))</f>
        <v/>
      </c>
      <c r="G190" s="12">
        <f>IF($A190="","",IF($E190="","No next action",""))</f>
        <v/>
      </c>
      <c r="H190" s="13">
        <f>IF($A190="","",$D190*IFERROR(INDEX(Stages!$B$5:$B$24,MATCH($C190,Stages!$A$5:$A$24,0)),0))</f>
        <v/>
      </c>
    </row>
    <row r="191">
      <c r="A191" s="8" t="n"/>
      <c r="B191" s="8" t="n"/>
      <c r="C191" s="8" t="n"/>
      <c r="D191" s="10" t="n"/>
      <c r="E191" s="8" t="n"/>
      <c r="F191" s="11">
        <f>IF($A191="","",$I$2-SUMPRODUCT(MAX((Activity!$B$5:$B$204=$A191)*Activity!$A$5:$A$204)))</f>
        <v/>
      </c>
      <c r="G191" s="12">
        <f>IF($A191="","",IF($E191="","No next action",""))</f>
        <v/>
      </c>
      <c r="H191" s="13">
        <f>IF($A191="","",$D191*IFERROR(INDEX(Stages!$B$5:$B$24,MATCH($C191,Stages!$A$5:$A$24,0)),0))</f>
        <v/>
      </c>
    </row>
    <row r="192">
      <c r="A192" s="8" t="n"/>
      <c r="B192" s="8" t="n"/>
      <c r="C192" s="8" t="n"/>
      <c r="D192" s="10" t="n"/>
      <c r="E192" s="8" t="n"/>
      <c r="F192" s="11">
        <f>IF($A192="","",$I$2-SUMPRODUCT(MAX((Activity!$B$5:$B$204=$A192)*Activity!$A$5:$A$204)))</f>
        <v/>
      </c>
      <c r="G192" s="12">
        <f>IF($A192="","",IF($E192="","No next action",""))</f>
        <v/>
      </c>
      <c r="H192" s="13">
        <f>IF($A192="","",$D192*IFERROR(INDEX(Stages!$B$5:$B$24,MATCH($C192,Stages!$A$5:$A$24,0)),0))</f>
        <v/>
      </c>
    </row>
    <row r="193">
      <c r="A193" s="8" t="n"/>
      <c r="B193" s="8" t="n"/>
      <c r="C193" s="8" t="n"/>
      <c r="D193" s="10" t="n"/>
      <c r="E193" s="8" t="n"/>
      <c r="F193" s="11">
        <f>IF($A193="","",$I$2-SUMPRODUCT(MAX((Activity!$B$5:$B$204=$A193)*Activity!$A$5:$A$204)))</f>
        <v/>
      </c>
      <c r="G193" s="12">
        <f>IF($A193="","",IF($E193="","No next action",""))</f>
        <v/>
      </c>
      <c r="H193" s="13">
        <f>IF($A193="","",$D193*IFERROR(INDEX(Stages!$B$5:$B$24,MATCH($C193,Stages!$A$5:$A$24,0)),0))</f>
        <v/>
      </c>
    </row>
    <row r="194">
      <c r="A194" s="8" t="n"/>
      <c r="B194" s="8" t="n"/>
      <c r="C194" s="8" t="n"/>
      <c r="D194" s="10" t="n"/>
      <c r="E194" s="8" t="n"/>
      <c r="F194" s="11">
        <f>IF($A194="","",$I$2-SUMPRODUCT(MAX((Activity!$B$5:$B$204=$A194)*Activity!$A$5:$A$204)))</f>
        <v/>
      </c>
      <c r="G194" s="12">
        <f>IF($A194="","",IF($E194="","No next action",""))</f>
        <v/>
      </c>
      <c r="H194" s="13">
        <f>IF($A194="","",$D194*IFERROR(INDEX(Stages!$B$5:$B$24,MATCH($C194,Stages!$A$5:$A$24,0)),0))</f>
        <v/>
      </c>
    </row>
    <row r="195">
      <c r="A195" s="8" t="n"/>
      <c r="B195" s="8" t="n"/>
      <c r="C195" s="8" t="n"/>
      <c r="D195" s="10" t="n"/>
      <c r="E195" s="8" t="n"/>
      <c r="F195" s="11">
        <f>IF($A195="","",$I$2-SUMPRODUCT(MAX((Activity!$B$5:$B$204=$A195)*Activity!$A$5:$A$204)))</f>
        <v/>
      </c>
      <c r="G195" s="12">
        <f>IF($A195="","",IF($E195="","No next action",""))</f>
        <v/>
      </c>
      <c r="H195" s="13">
        <f>IF($A195="","",$D195*IFERROR(INDEX(Stages!$B$5:$B$24,MATCH($C195,Stages!$A$5:$A$24,0)),0))</f>
        <v/>
      </c>
    </row>
    <row r="196">
      <c r="A196" s="8" t="n"/>
      <c r="B196" s="8" t="n"/>
      <c r="C196" s="8" t="n"/>
      <c r="D196" s="10" t="n"/>
      <c r="E196" s="8" t="n"/>
      <c r="F196" s="11">
        <f>IF($A196="","",$I$2-SUMPRODUCT(MAX((Activity!$B$5:$B$204=$A196)*Activity!$A$5:$A$204)))</f>
        <v/>
      </c>
      <c r="G196" s="12">
        <f>IF($A196="","",IF($E196="","No next action",""))</f>
        <v/>
      </c>
      <c r="H196" s="13">
        <f>IF($A196="","",$D196*IFERROR(INDEX(Stages!$B$5:$B$24,MATCH($C196,Stages!$A$5:$A$24,0)),0))</f>
        <v/>
      </c>
    </row>
    <row r="197">
      <c r="A197" s="8" t="n"/>
      <c r="B197" s="8" t="n"/>
      <c r="C197" s="8" t="n"/>
      <c r="D197" s="10" t="n"/>
      <c r="E197" s="8" t="n"/>
      <c r="F197" s="11">
        <f>IF($A197="","",$I$2-SUMPRODUCT(MAX((Activity!$B$5:$B$204=$A197)*Activity!$A$5:$A$204)))</f>
        <v/>
      </c>
      <c r="G197" s="12">
        <f>IF($A197="","",IF($E197="","No next action",""))</f>
        <v/>
      </c>
      <c r="H197" s="13">
        <f>IF($A197="","",$D197*IFERROR(INDEX(Stages!$B$5:$B$24,MATCH($C197,Stages!$A$5:$A$24,0)),0))</f>
        <v/>
      </c>
    </row>
    <row r="198">
      <c r="A198" s="8" t="n"/>
      <c r="B198" s="8" t="n"/>
      <c r="C198" s="8" t="n"/>
      <c r="D198" s="10" t="n"/>
      <c r="E198" s="8" t="n"/>
      <c r="F198" s="11">
        <f>IF($A198="","",$I$2-SUMPRODUCT(MAX((Activity!$B$5:$B$204=$A198)*Activity!$A$5:$A$204)))</f>
        <v/>
      </c>
      <c r="G198" s="12">
        <f>IF($A198="","",IF($E198="","No next action",""))</f>
        <v/>
      </c>
      <c r="H198" s="13">
        <f>IF($A198="","",$D198*IFERROR(INDEX(Stages!$B$5:$B$24,MATCH($C198,Stages!$A$5:$A$24,0)),0))</f>
        <v/>
      </c>
    </row>
    <row r="199">
      <c r="A199" s="8" t="n"/>
      <c r="B199" s="8" t="n"/>
      <c r="C199" s="8" t="n"/>
      <c r="D199" s="10" t="n"/>
      <c r="E199" s="8" t="n"/>
      <c r="F199" s="11">
        <f>IF($A199="","",$I$2-SUMPRODUCT(MAX((Activity!$B$5:$B$204=$A199)*Activity!$A$5:$A$204)))</f>
        <v/>
      </c>
      <c r="G199" s="12">
        <f>IF($A199="","",IF($E199="","No next action",""))</f>
        <v/>
      </c>
      <c r="H199" s="13">
        <f>IF($A199="","",$D199*IFERROR(INDEX(Stages!$B$5:$B$24,MATCH($C199,Stages!$A$5:$A$24,0)),0))</f>
        <v/>
      </c>
    </row>
    <row r="200">
      <c r="A200" s="8" t="n"/>
      <c r="B200" s="8" t="n"/>
      <c r="C200" s="8" t="n"/>
      <c r="D200" s="10" t="n"/>
      <c r="E200" s="8" t="n"/>
      <c r="F200" s="11">
        <f>IF($A200="","",$I$2-SUMPRODUCT(MAX((Activity!$B$5:$B$204=$A200)*Activity!$A$5:$A$204)))</f>
        <v/>
      </c>
      <c r="G200" s="12">
        <f>IF($A200="","",IF($E200="","No next action",""))</f>
        <v/>
      </c>
      <c r="H200" s="13">
        <f>IF($A200="","",$D200*IFERROR(INDEX(Stages!$B$5:$B$24,MATCH($C200,Stages!$A$5:$A$24,0)),0))</f>
        <v/>
      </c>
    </row>
    <row r="201">
      <c r="A201" s="8" t="n"/>
      <c r="B201" s="8" t="n"/>
      <c r="C201" s="8" t="n"/>
      <c r="D201" s="10" t="n"/>
      <c r="E201" s="8" t="n"/>
      <c r="F201" s="11">
        <f>IF($A201="","",$I$2-SUMPRODUCT(MAX((Activity!$B$5:$B$204=$A201)*Activity!$A$5:$A$204)))</f>
        <v/>
      </c>
      <c r="G201" s="12">
        <f>IF($A201="","",IF($E201="","No next action",""))</f>
        <v/>
      </c>
      <c r="H201" s="13">
        <f>IF($A201="","",$D201*IFERROR(INDEX(Stages!$B$5:$B$24,MATCH($C201,Stages!$A$5:$A$24,0)),0))</f>
        <v/>
      </c>
    </row>
    <row r="202">
      <c r="A202" s="8" t="n"/>
      <c r="B202" s="8" t="n"/>
      <c r="C202" s="8" t="n"/>
      <c r="D202" s="10" t="n"/>
      <c r="E202" s="8" t="n"/>
      <c r="F202" s="11">
        <f>IF($A202="","",$I$2-SUMPRODUCT(MAX((Activity!$B$5:$B$204=$A202)*Activity!$A$5:$A$204)))</f>
        <v/>
      </c>
      <c r="G202" s="12">
        <f>IF($A202="","",IF($E202="","No next action",""))</f>
        <v/>
      </c>
      <c r="H202" s="13">
        <f>IF($A202="","",$D202*IFERROR(INDEX(Stages!$B$5:$B$24,MATCH($C202,Stages!$A$5:$A$24,0)),0))</f>
        <v/>
      </c>
    </row>
    <row r="203">
      <c r="A203" s="8" t="n"/>
      <c r="B203" s="8" t="n"/>
      <c r="C203" s="8" t="n"/>
      <c r="D203" s="10" t="n"/>
      <c r="E203" s="8" t="n"/>
      <c r="F203" s="11">
        <f>IF($A203="","",$I$2-SUMPRODUCT(MAX((Activity!$B$5:$B$204=$A203)*Activity!$A$5:$A$204)))</f>
        <v/>
      </c>
      <c r="G203" s="12">
        <f>IF($A203="","",IF($E203="","No next action",""))</f>
        <v/>
      </c>
      <c r="H203" s="13">
        <f>IF($A203="","",$D203*IFERROR(INDEX(Stages!$B$5:$B$24,MATCH($C203,Stages!$A$5:$A$24,0)),0))</f>
        <v/>
      </c>
    </row>
    <row r="204">
      <c r="A204" s="8" t="n"/>
      <c r="B204" s="8" t="n"/>
      <c r="C204" s="8" t="n"/>
      <c r="D204" s="10" t="n"/>
      <c r="E204" s="8" t="n"/>
      <c r="F204" s="11">
        <f>IF($A204="","",$I$2-SUMPRODUCT(MAX((Activity!$B$5:$B$204=$A204)*Activity!$A$5:$A$204)))</f>
        <v/>
      </c>
      <c r="G204" s="12">
        <f>IF($A204="","",IF($E204="","No next action",""))</f>
        <v/>
      </c>
      <c r="H204" s="13">
        <f>IF($A204="","",$D204*IFERROR(INDEX(Stages!$B$5:$B$24,MATCH($C204,Stages!$A$5:$A$24,0)),0))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4" customWidth="1" min="4" max="4"/>
  </cols>
  <sheetData>
    <row r="1">
      <c r="A1" s="1" t="inlineStr">
        <is>
          <t>Pipeline by stage</t>
        </is>
      </c>
    </row>
    <row r="4">
      <c r="A4" s="6" t="inlineStr">
        <is>
          <t>Stage</t>
        </is>
      </c>
      <c r="B4" s="6" t="inlineStr">
        <is>
          <t>Deals</t>
        </is>
      </c>
      <c r="C4" s="6" t="inlineStr">
        <is>
          <t>Value</t>
        </is>
      </c>
      <c r="D4" s="6" t="inlineStr">
        <is>
          <t>Weighted</t>
        </is>
      </c>
    </row>
    <row r="5">
      <c r="A5" s="12">
        <f>IF(Stages!$A5="","",Stages!$A5)</f>
        <v/>
      </c>
      <c r="B5" s="11">
        <f>IF($A5="","",COUNTIFS(Deals!$C$5:$C$204,$A5))</f>
        <v/>
      </c>
      <c r="C5" s="13">
        <f>IF($A5="","",SUMIFS(Deals!$D$5:$D$204,Deals!$C$5:$C$204,$A5))</f>
        <v/>
      </c>
      <c r="D5" s="13">
        <f>IF($A5="","",SUMIFS(Deals!$H$5:$H$204,Deals!$C$5:$C$204,$A5))</f>
        <v/>
      </c>
    </row>
    <row r="6">
      <c r="A6" s="12">
        <f>IF(Stages!$A6="","",Stages!$A6)</f>
        <v/>
      </c>
      <c r="B6" s="11">
        <f>IF($A6="","",COUNTIFS(Deals!$C$5:$C$204,$A6))</f>
        <v/>
      </c>
      <c r="C6" s="13">
        <f>IF($A6="","",SUMIFS(Deals!$D$5:$D$204,Deals!$C$5:$C$204,$A6))</f>
        <v/>
      </c>
      <c r="D6" s="13">
        <f>IF($A6="","",SUMIFS(Deals!$H$5:$H$204,Deals!$C$5:$C$204,$A6))</f>
        <v/>
      </c>
    </row>
    <row r="7">
      <c r="A7" s="12">
        <f>IF(Stages!$A7="","",Stages!$A7)</f>
        <v/>
      </c>
      <c r="B7" s="11">
        <f>IF($A7="","",COUNTIFS(Deals!$C$5:$C$204,$A7))</f>
        <v/>
      </c>
      <c r="C7" s="13">
        <f>IF($A7="","",SUMIFS(Deals!$D$5:$D$204,Deals!$C$5:$C$204,$A7))</f>
        <v/>
      </c>
      <c r="D7" s="13">
        <f>IF($A7="","",SUMIFS(Deals!$H$5:$H$204,Deals!$C$5:$C$204,$A7))</f>
        <v/>
      </c>
    </row>
    <row r="8">
      <c r="A8" s="12">
        <f>IF(Stages!$A8="","",Stages!$A8)</f>
        <v/>
      </c>
      <c r="B8" s="11">
        <f>IF($A8="","",COUNTIFS(Deals!$C$5:$C$204,$A8))</f>
        <v/>
      </c>
      <c r="C8" s="13">
        <f>IF($A8="","",SUMIFS(Deals!$D$5:$D$204,Deals!$C$5:$C$204,$A8))</f>
        <v/>
      </c>
      <c r="D8" s="13">
        <f>IF($A8="","",SUMIFS(Deals!$H$5:$H$204,Deals!$C$5:$C$204,$A8))</f>
        <v/>
      </c>
    </row>
    <row r="9">
      <c r="A9" s="12">
        <f>IF(Stages!$A9="","",Stages!$A9)</f>
        <v/>
      </c>
      <c r="B9" s="11">
        <f>IF($A9="","",COUNTIFS(Deals!$C$5:$C$204,$A9))</f>
        <v/>
      </c>
      <c r="C9" s="13">
        <f>IF($A9="","",SUMIFS(Deals!$D$5:$D$204,Deals!$C$5:$C$204,$A9))</f>
        <v/>
      </c>
      <c r="D9" s="13">
        <f>IF($A9="","",SUMIFS(Deals!$H$5:$H$204,Deals!$C$5:$C$204,$A9))</f>
        <v/>
      </c>
    </row>
    <row r="10">
      <c r="A10" s="12">
        <f>IF(Stages!$A10="","",Stages!$A10)</f>
        <v/>
      </c>
      <c r="B10" s="11">
        <f>IF($A10="","",COUNTIFS(Deals!$C$5:$C$204,$A10))</f>
        <v/>
      </c>
      <c r="C10" s="13">
        <f>IF($A10="","",SUMIFS(Deals!$D$5:$D$204,Deals!$C$5:$C$204,$A10))</f>
        <v/>
      </c>
      <c r="D10" s="13">
        <f>IF($A10="","",SUMIFS(Deals!$H$5:$H$204,Deals!$C$5:$C$204,$A10))</f>
        <v/>
      </c>
    </row>
    <row r="11">
      <c r="A11" s="12">
        <f>IF(Stages!$A11="","",Stages!$A11)</f>
        <v/>
      </c>
      <c r="B11" s="11">
        <f>IF($A11="","",COUNTIFS(Deals!$C$5:$C$204,$A11))</f>
        <v/>
      </c>
      <c r="C11" s="13">
        <f>IF($A11="","",SUMIFS(Deals!$D$5:$D$204,Deals!$C$5:$C$204,$A11))</f>
        <v/>
      </c>
      <c r="D11" s="13">
        <f>IF($A11="","",SUMIFS(Deals!$H$5:$H$204,Deals!$C$5:$C$204,$A11))</f>
        <v/>
      </c>
    </row>
    <row r="12">
      <c r="A12" s="12">
        <f>IF(Stages!$A12="","",Stages!$A12)</f>
        <v/>
      </c>
      <c r="B12" s="11">
        <f>IF($A12="","",COUNTIFS(Deals!$C$5:$C$204,$A12))</f>
        <v/>
      </c>
      <c r="C12" s="13">
        <f>IF($A12="","",SUMIFS(Deals!$D$5:$D$204,Deals!$C$5:$C$204,$A12))</f>
        <v/>
      </c>
      <c r="D12" s="13">
        <f>IF($A12="","",SUMIFS(Deals!$H$5:$H$204,Deals!$C$5:$C$204,$A12))</f>
        <v/>
      </c>
    </row>
    <row r="13">
      <c r="A13" s="12">
        <f>IF(Stages!$A13="","",Stages!$A13)</f>
        <v/>
      </c>
      <c r="B13" s="11">
        <f>IF($A13="","",COUNTIFS(Deals!$C$5:$C$204,$A13))</f>
        <v/>
      </c>
      <c r="C13" s="13">
        <f>IF($A13="","",SUMIFS(Deals!$D$5:$D$204,Deals!$C$5:$C$204,$A13))</f>
        <v/>
      </c>
      <c r="D13" s="13">
        <f>IF($A13="","",SUMIFS(Deals!$H$5:$H$204,Deals!$C$5:$C$204,$A13))</f>
        <v/>
      </c>
    </row>
    <row r="14">
      <c r="A14" s="12">
        <f>IF(Stages!$A14="","",Stages!$A14)</f>
        <v/>
      </c>
      <c r="B14" s="11">
        <f>IF($A14="","",COUNTIFS(Deals!$C$5:$C$204,$A14))</f>
        <v/>
      </c>
      <c r="C14" s="13">
        <f>IF($A14="","",SUMIFS(Deals!$D$5:$D$204,Deals!$C$5:$C$204,$A14))</f>
        <v/>
      </c>
      <c r="D14" s="13">
        <f>IF($A14="","",SUMIFS(Deals!$H$5:$H$204,Deals!$C$5:$C$204,$A14))</f>
        <v/>
      </c>
    </row>
    <row r="17">
      <c r="A17" s="3" t="inlineStr">
        <is>
          <t>Deals with no next action</t>
        </is>
      </c>
      <c r="B17" s="14">
        <f>COUNTIFS(Deals!$G$5:$G$204,"No next action")</f>
        <v/>
      </c>
    </row>
    <row r="18">
      <c r="A18" s="3" t="inlineStr">
        <is>
          <t>Idle more than 14 days</t>
        </is>
      </c>
      <c r="B18" s="14">
        <f>COUNTIFS(Deals!$F$5:$F$204,"&gt;14")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