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Intent" sheetId="2" state="visible" r:id="rId2"/>
    <sheet name="Keywords" sheetId="3" state="visible" r:id="rId3"/>
    <sheet name="Clusters" sheetId="4" state="visible" r:id="rId4"/>
    <sheet name="Track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4" fontId="4" fillId="3" borderId="1" pivotButton="0" quotePrefix="0" xfId="0"/>
    <xf numFmtId="3" fontId="4" fillId="3" borderId="1" pivotButton="0" quotePrefix="0" xfId="0"/>
    <xf numFmtId="4" fontId="5" fillId="0" borderId="1" pivotButton="0" quotePrefix="0" xfId="0"/>
    <xf numFmtId="3" fontId="5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Seo Keyword Planner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Scores keywords on volume, difficulty and intent so the list can be ordered by something other than volume, then groups them into clusters one page can serve.</t>
        </is>
      </c>
    </row>
    <row r="7">
      <c r="A7" s="3" t="inlineStr">
        <is>
          <t>Fill in</t>
        </is>
      </c>
    </row>
    <row r="8">
      <c r="A8" s="4" t="inlineStr">
        <is>
          <t>Keywords sheet: keyword, monthly volume, difficulty 0-100, intent, and your current position if you have one. Intent sheet: what each intent is worth to you.</t>
        </is>
      </c>
    </row>
    <row r="10">
      <c r="A10" s="3" t="inlineStr">
        <is>
          <t>Calculated for you</t>
        </is>
      </c>
    </row>
    <row r="11">
      <c r="A11" s="4" t="inlineStr">
        <is>
          <t>Weight, Score, estimated clicks and both summary sheets.</t>
        </is>
      </c>
    </row>
    <row r="13">
      <c r="A13" s="3" t="inlineStr">
        <is>
          <t>Why the log</t>
        </is>
      </c>
    </row>
    <row r="14">
      <c r="A14" s="4" t="inlineStr">
        <is>
          <t>Score uses LN(volume) because the difference between 100 and 1,000 searches matters far more than between 10,000 and 100,000 — raw volume puts vanity terms at the top.</t>
        </is>
      </c>
    </row>
    <row r="16">
      <c r="A16" s="3" t="inlineStr">
        <is>
          <t>Move is positive when you improve</t>
        </is>
      </c>
    </row>
    <row r="17">
      <c r="A17" s="4" t="inlineStr">
        <is>
          <t>Start minus Latest, so climbing from 18 to 6 reads +12.</t>
        </is>
      </c>
    </row>
    <row r="20">
      <c r="A20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1" t="inlineStr">
        <is>
          <t>Intent weights</t>
        </is>
      </c>
    </row>
    <row r="2">
      <c r="A2" s="2" t="inlineStr">
        <is>
          <t>How much a click of each intent is worth to you.</t>
        </is>
      </c>
    </row>
    <row r="4">
      <c r="A4" s="6" t="inlineStr">
        <is>
          <t>Type</t>
        </is>
      </c>
      <c r="B4" s="6" t="inlineStr">
        <is>
          <t>Weight</t>
        </is>
      </c>
    </row>
    <row r="5">
      <c r="A5" s="7" t="inlineStr">
        <is>
          <t>Transactional</t>
        </is>
      </c>
      <c r="B5" s="8" t="n">
        <v>1</v>
      </c>
    </row>
    <row r="6">
      <c r="A6" s="7" t="inlineStr">
        <is>
          <t>Commercial</t>
        </is>
      </c>
      <c r="B6" s="8" t="n">
        <v>0.8</v>
      </c>
    </row>
    <row r="7">
      <c r="A7" s="7" t="inlineStr">
        <is>
          <t>Informational</t>
        </is>
      </c>
      <c r="B7" s="8" t="n">
        <v>0.4</v>
      </c>
    </row>
    <row r="8">
      <c r="A8" s="7" t="inlineStr">
        <is>
          <t>Navigational</t>
        </is>
      </c>
      <c r="B8" s="8" t="n">
        <v>0.2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8" customWidth="1" min="3" max="3"/>
    <col width="16" customWidth="1" min="4" max="4"/>
    <col width="11" customWidth="1" min="5" max="5"/>
    <col width="10" customWidth="1" min="6" max="6"/>
    <col width="10" customWidth="1" min="7" max="7"/>
    <col width="12" customWidth="1" min="8" max="8"/>
  </cols>
  <sheetData>
    <row r="1">
      <c r="A1" s="1" t="inlineStr">
        <is>
          <t>Keywords</t>
        </is>
      </c>
    </row>
    <row r="4">
      <c r="A4" s="6" t="inlineStr">
        <is>
          <t>Keyword</t>
        </is>
      </c>
      <c r="B4" s="6" t="inlineStr">
        <is>
          <t>Volume</t>
        </is>
      </c>
      <c r="C4" s="6" t="inlineStr">
        <is>
          <t>KD</t>
        </is>
      </c>
      <c r="D4" s="6" t="inlineStr">
        <is>
          <t>Intent</t>
        </is>
      </c>
      <c r="E4" s="6" t="inlineStr">
        <is>
          <t>Position</t>
        </is>
      </c>
      <c r="F4" s="6" t="inlineStr">
        <is>
          <t>Weight</t>
        </is>
      </c>
      <c r="G4" s="6" t="inlineStr">
        <is>
          <t>Score</t>
        </is>
      </c>
      <c r="H4" s="6" t="inlineStr">
        <is>
          <t>Est. clicks</t>
        </is>
      </c>
    </row>
    <row r="5">
      <c r="A5" s="7" t="inlineStr">
        <is>
          <t>shipment tracking template excel</t>
        </is>
      </c>
      <c r="B5" s="9" t="n">
        <v>1900</v>
      </c>
      <c r="C5" s="9" t="n">
        <v>24</v>
      </c>
      <c r="D5" s="7" t="inlineStr">
        <is>
          <t>Commercial</t>
        </is>
      </c>
      <c r="E5" s="9" t="n">
        <v>8</v>
      </c>
      <c r="F5" s="10">
        <f>IF($A5="","",IFERROR(INDEX(Intent!$B$5:$B$14,MATCH($D5,Intent!$A$5:$A$14,0)),0))</f>
        <v/>
      </c>
      <c r="G5" s="11">
        <f>IF(OR($A5="",$B5&lt;=0),"",ROUND(LN($B5)*10*(1-$C5/100)*$F5,0))</f>
        <v/>
      </c>
      <c r="H5" s="11">
        <f>IF($E5="",0,IF($E5&lt;=3,0.3,IF($E5&lt;=10,0.08,0.01))*$B5)</f>
        <v/>
      </c>
    </row>
    <row r="6">
      <c r="A6" s="7" t="n"/>
      <c r="B6" s="9" t="n"/>
      <c r="C6" s="9" t="n"/>
      <c r="D6" s="7" t="n"/>
      <c r="E6" s="9" t="n"/>
      <c r="F6" s="10">
        <f>IF($A6="","",IFERROR(INDEX(Intent!$B$5:$B$14,MATCH($D6,Intent!$A$5:$A$14,0)),0))</f>
        <v/>
      </c>
      <c r="G6" s="11">
        <f>IF(OR($A6="",$B6&lt;=0),"",ROUND(LN($B6)*10*(1-$C6/100)*$F6,0))</f>
        <v/>
      </c>
      <c r="H6" s="11">
        <f>IF($E6="",0,IF($E6&lt;=3,0.3,IF($E6&lt;=10,0.08,0.01))*$B6)</f>
        <v/>
      </c>
    </row>
    <row r="7">
      <c r="A7" s="7" t="n"/>
      <c r="B7" s="9" t="n"/>
      <c r="C7" s="9" t="n"/>
      <c r="D7" s="7" t="n"/>
      <c r="E7" s="9" t="n"/>
      <c r="F7" s="10">
        <f>IF($A7="","",IFERROR(INDEX(Intent!$B$5:$B$14,MATCH($D7,Intent!$A$5:$A$14,0)),0))</f>
        <v/>
      </c>
      <c r="G7" s="11">
        <f>IF(OR($A7="",$B7&lt;=0),"",ROUND(LN($B7)*10*(1-$C7/100)*$F7,0))</f>
        <v/>
      </c>
      <c r="H7" s="11">
        <f>IF($E7="",0,IF($E7&lt;=3,0.3,IF($E7&lt;=10,0.08,0.01))*$B7)</f>
        <v/>
      </c>
    </row>
    <row r="8">
      <c r="A8" s="7" t="n"/>
      <c r="B8" s="9" t="n"/>
      <c r="C8" s="9" t="n"/>
      <c r="D8" s="7" t="n"/>
      <c r="E8" s="9" t="n"/>
      <c r="F8" s="10">
        <f>IF($A8="","",IFERROR(INDEX(Intent!$B$5:$B$14,MATCH($D8,Intent!$A$5:$A$14,0)),0))</f>
        <v/>
      </c>
      <c r="G8" s="11">
        <f>IF(OR($A8="",$B8&lt;=0),"",ROUND(LN($B8)*10*(1-$C8/100)*$F8,0))</f>
        <v/>
      </c>
      <c r="H8" s="11">
        <f>IF($E8="",0,IF($E8&lt;=3,0.3,IF($E8&lt;=10,0.08,0.01))*$B8)</f>
        <v/>
      </c>
    </row>
    <row r="9">
      <c r="A9" s="7" t="n"/>
      <c r="B9" s="9" t="n"/>
      <c r="C9" s="9" t="n"/>
      <c r="D9" s="7" t="n"/>
      <c r="E9" s="9" t="n"/>
      <c r="F9" s="10">
        <f>IF($A9="","",IFERROR(INDEX(Intent!$B$5:$B$14,MATCH($D9,Intent!$A$5:$A$14,0)),0))</f>
        <v/>
      </c>
      <c r="G9" s="11">
        <f>IF(OR($A9="",$B9&lt;=0),"",ROUND(LN($B9)*10*(1-$C9/100)*$F9,0))</f>
        <v/>
      </c>
      <c r="H9" s="11">
        <f>IF($E9="",0,IF($E9&lt;=3,0.3,IF($E9&lt;=10,0.08,0.01))*$B9)</f>
        <v/>
      </c>
    </row>
    <row r="10">
      <c r="A10" s="7" t="n"/>
      <c r="B10" s="9" t="n"/>
      <c r="C10" s="9" t="n"/>
      <c r="D10" s="7" t="n"/>
      <c r="E10" s="9" t="n"/>
      <c r="F10" s="10">
        <f>IF($A10="","",IFERROR(INDEX(Intent!$B$5:$B$14,MATCH($D10,Intent!$A$5:$A$14,0)),0))</f>
        <v/>
      </c>
      <c r="G10" s="11">
        <f>IF(OR($A10="",$B10&lt;=0),"",ROUND(LN($B10)*10*(1-$C10/100)*$F10,0))</f>
        <v/>
      </c>
      <c r="H10" s="11">
        <f>IF($E10="",0,IF($E10&lt;=3,0.3,IF($E10&lt;=10,0.08,0.01))*$B10)</f>
        <v/>
      </c>
    </row>
    <row r="11">
      <c r="A11" s="7" t="n"/>
      <c r="B11" s="9" t="n"/>
      <c r="C11" s="9" t="n"/>
      <c r="D11" s="7" t="n"/>
      <c r="E11" s="9" t="n"/>
      <c r="F11" s="10">
        <f>IF($A11="","",IFERROR(INDEX(Intent!$B$5:$B$14,MATCH($D11,Intent!$A$5:$A$14,0)),0))</f>
        <v/>
      </c>
      <c r="G11" s="11">
        <f>IF(OR($A11="",$B11&lt;=0),"",ROUND(LN($B11)*10*(1-$C11/100)*$F11,0))</f>
        <v/>
      </c>
      <c r="H11" s="11">
        <f>IF($E11="",0,IF($E11&lt;=3,0.3,IF($E11&lt;=10,0.08,0.01))*$B11)</f>
        <v/>
      </c>
    </row>
    <row r="12">
      <c r="A12" s="7" t="n"/>
      <c r="B12" s="9" t="n"/>
      <c r="C12" s="9" t="n"/>
      <c r="D12" s="7" t="n"/>
      <c r="E12" s="9" t="n"/>
      <c r="F12" s="10">
        <f>IF($A12="","",IFERROR(INDEX(Intent!$B$5:$B$14,MATCH($D12,Intent!$A$5:$A$14,0)),0))</f>
        <v/>
      </c>
      <c r="G12" s="11">
        <f>IF(OR($A12="",$B12&lt;=0),"",ROUND(LN($B12)*10*(1-$C12/100)*$F12,0))</f>
        <v/>
      </c>
      <c r="H12" s="11">
        <f>IF($E12="",0,IF($E12&lt;=3,0.3,IF($E12&lt;=10,0.08,0.01))*$B12)</f>
        <v/>
      </c>
    </row>
    <row r="13">
      <c r="A13" s="7" t="n"/>
      <c r="B13" s="9" t="n"/>
      <c r="C13" s="9" t="n"/>
      <c r="D13" s="7" t="n"/>
      <c r="E13" s="9" t="n"/>
      <c r="F13" s="10">
        <f>IF($A13="","",IFERROR(INDEX(Intent!$B$5:$B$14,MATCH($D13,Intent!$A$5:$A$14,0)),0))</f>
        <v/>
      </c>
      <c r="G13" s="11">
        <f>IF(OR($A13="",$B13&lt;=0),"",ROUND(LN($B13)*10*(1-$C13/100)*$F13,0))</f>
        <v/>
      </c>
      <c r="H13" s="11">
        <f>IF($E13="",0,IF($E13&lt;=3,0.3,IF($E13&lt;=10,0.08,0.01))*$B13)</f>
        <v/>
      </c>
    </row>
    <row r="14">
      <c r="A14" s="7" t="n"/>
      <c r="B14" s="9" t="n"/>
      <c r="C14" s="9" t="n"/>
      <c r="D14" s="7" t="n"/>
      <c r="E14" s="9" t="n"/>
      <c r="F14" s="10">
        <f>IF($A14="","",IFERROR(INDEX(Intent!$B$5:$B$14,MATCH($D14,Intent!$A$5:$A$14,0)),0))</f>
        <v/>
      </c>
      <c r="G14" s="11">
        <f>IF(OR($A14="",$B14&lt;=0),"",ROUND(LN($B14)*10*(1-$C14/100)*$F14,0))</f>
        <v/>
      </c>
      <c r="H14" s="11">
        <f>IF($E14="",0,IF($E14&lt;=3,0.3,IF($E14&lt;=10,0.08,0.01))*$B14)</f>
        <v/>
      </c>
    </row>
    <row r="15">
      <c r="A15" s="7" t="n"/>
      <c r="B15" s="9" t="n"/>
      <c r="C15" s="9" t="n"/>
      <c r="D15" s="7" t="n"/>
      <c r="E15" s="9" t="n"/>
      <c r="F15" s="10">
        <f>IF($A15="","",IFERROR(INDEX(Intent!$B$5:$B$14,MATCH($D15,Intent!$A$5:$A$14,0)),0))</f>
        <v/>
      </c>
      <c r="G15" s="11">
        <f>IF(OR($A15="",$B15&lt;=0),"",ROUND(LN($B15)*10*(1-$C15/100)*$F15,0))</f>
        <v/>
      </c>
      <c r="H15" s="11">
        <f>IF($E15="",0,IF($E15&lt;=3,0.3,IF($E15&lt;=10,0.08,0.01))*$B15)</f>
        <v/>
      </c>
    </row>
    <row r="16">
      <c r="A16" s="7" t="n"/>
      <c r="B16" s="9" t="n"/>
      <c r="C16" s="9" t="n"/>
      <c r="D16" s="7" t="n"/>
      <c r="E16" s="9" t="n"/>
      <c r="F16" s="10">
        <f>IF($A16="","",IFERROR(INDEX(Intent!$B$5:$B$14,MATCH($D16,Intent!$A$5:$A$14,0)),0))</f>
        <v/>
      </c>
      <c r="G16" s="11">
        <f>IF(OR($A16="",$B16&lt;=0),"",ROUND(LN($B16)*10*(1-$C16/100)*$F16,0))</f>
        <v/>
      </c>
      <c r="H16" s="11">
        <f>IF($E16="",0,IF($E16&lt;=3,0.3,IF($E16&lt;=10,0.08,0.01))*$B16)</f>
        <v/>
      </c>
    </row>
    <row r="17">
      <c r="A17" s="7" t="n"/>
      <c r="B17" s="9" t="n"/>
      <c r="C17" s="9" t="n"/>
      <c r="D17" s="7" t="n"/>
      <c r="E17" s="9" t="n"/>
      <c r="F17" s="10">
        <f>IF($A17="","",IFERROR(INDEX(Intent!$B$5:$B$14,MATCH($D17,Intent!$A$5:$A$14,0)),0))</f>
        <v/>
      </c>
      <c r="G17" s="11">
        <f>IF(OR($A17="",$B17&lt;=0),"",ROUND(LN($B17)*10*(1-$C17/100)*$F17,0))</f>
        <v/>
      </c>
      <c r="H17" s="11">
        <f>IF($E17="",0,IF($E17&lt;=3,0.3,IF($E17&lt;=10,0.08,0.01))*$B17)</f>
        <v/>
      </c>
    </row>
    <row r="18">
      <c r="A18" s="7" t="n"/>
      <c r="B18" s="9" t="n"/>
      <c r="C18" s="9" t="n"/>
      <c r="D18" s="7" t="n"/>
      <c r="E18" s="9" t="n"/>
      <c r="F18" s="10">
        <f>IF($A18="","",IFERROR(INDEX(Intent!$B$5:$B$14,MATCH($D18,Intent!$A$5:$A$14,0)),0))</f>
        <v/>
      </c>
      <c r="G18" s="11">
        <f>IF(OR($A18="",$B18&lt;=0),"",ROUND(LN($B18)*10*(1-$C18/100)*$F18,0))</f>
        <v/>
      </c>
      <c r="H18" s="11">
        <f>IF($E18="",0,IF($E18&lt;=3,0.3,IF($E18&lt;=10,0.08,0.01))*$B18)</f>
        <v/>
      </c>
    </row>
    <row r="19">
      <c r="A19" s="7" t="n"/>
      <c r="B19" s="9" t="n"/>
      <c r="C19" s="9" t="n"/>
      <c r="D19" s="7" t="n"/>
      <c r="E19" s="9" t="n"/>
      <c r="F19" s="10">
        <f>IF($A19="","",IFERROR(INDEX(Intent!$B$5:$B$14,MATCH($D19,Intent!$A$5:$A$14,0)),0))</f>
        <v/>
      </c>
      <c r="G19" s="11">
        <f>IF(OR($A19="",$B19&lt;=0),"",ROUND(LN($B19)*10*(1-$C19/100)*$F19,0))</f>
        <v/>
      </c>
      <c r="H19" s="11">
        <f>IF($E19="",0,IF($E19&lt;=3,0.3,IF($E19&lt;=10,0.08,0.01))*$B19)</f>
        <v/>
      </c>
    </row>
    <row r="20">
      <c r="A20" s="7" t="n"/>
      <c r="B20" s="9" t="n"/>
      <c r="C20" s="9" t="n"/>
      <c r="D20" s="7" t="n"/>
      <c r="E20" s="9" t="n"/>
      <c r="F20" s="10">
        <f>IF($A20="","",IFERROR(INDEX(Intent!$B$5:$B$14,MATCH($D20,Intent!$A$5:$A$14,0)),0))</f>
        <v/>
      </c>
      <c r="G20" s="11">
        <f>IF(OR($A20="",$B20&lt;=0),"",ROUND(LN($B20)*10*(1-$C20/100)*$F20,0))</f>
        <v/>
      </c>
      <c r="H20" s="11">
        <f>IF($E20="",0,IF($E20&lt;=3,0.3,IF($E20&lt;=10,0.08,0.01))*$B20)</f>
        <v/>
      </c>
    </row>
    <row r="21">
      <c r="A21" s="7" t="n"/>
      <c r="B21" s="9" t="n"/>
      <c r="C21" s="9" t="n"/>
      <c r="D21" s="7" t="n"/>
      <c r="E21" s="9" t="n"/>
      <c r="F21" s="10">
        <f>IF($A21="","",IFERROR(INDEX(Intent!$B$5:$B$14,MATCH($D21,Intent!$A$5:$A$14,0)),0))</f>
        <v/>
      </c>
      <c r="G21" s="11">
        <f>IF(OR($A21="",$B21&lt;=0),"",ROUND(LN($B21)*10*(1-$C21/100)*$F21,0))</f>
        <v/>
      </c>
      <c r="H21" s="11">
        <f>IF($E21="",0,IF($E21&lt;=3,0.3,IF($E21&lt;=10,0.08,0.01))*$B21)</f>
        <v/>
      </c>
    </row>
    <row r="22">
      <c r="A22" s="7" t="n"/>
      <c r="B22" s="9" t="n"/>
      <c r="C22" s="9" t="n"/>
      <c r="D22" s="7" t="n"/>
      <c r="E22" s="9" t="n"/>
      <c r="F22" s="10">
        <f>IF($A22="","",IFERROR(INDEX(Intent!$B$5:$B$14,MATCH($D22,Intent!$A$5:$A$14,0)),0))</f>
        <v/>
      </c>
      <c r="G22" s="11">
        <f>IF(OR($A22="",$B22&lt;=0),"",ROUND(LN($B22)*10*(1-$C22/100)*$F22,0))</f>
        <v/>
      </c>
      <c r="H22" s="11">
        <f>IF($E22="",0,IF($E22&lt;=3,0.3,IF($E22&lt;=10,0.08,0.01))*$B22)</f>
        <v/>
      </c>
    </row>
    <row r="23">
      <c r="A23" s="7" t="n"/>
      <c r="B23" s="9" t="n"/>
      <c r="C23" s="9" t="n"/>
      <c r="D23" s="7" t="n"/>
      <c r="E23" s="9" t="n"/>
      <c r="F23" s="10">
        <f>IF($A23="","",IFERROR(INDEX(Intent!$B$5:$B$14,MATCH($D23,Intent!$A$5:$A$14,0)),0))</f>
        <v/>
      </c>
      <c r="G23" s="11">
        <f>IF(OR($A23="",$B23&lt;=0),"",ROUND(LN($B23)*10*(1-$C23/100)*$F23,0))</f>
        <v/>
      </c>
      <c r="H23" s="11">
        <f>IF($E23="",0,IF($E23&lt;=3,0.3,IF($E23&lt;=10,0.08,0.01))*$B23)</f>
        <v/>
      </c>
    </row>
    <row r="24">
      <c r="A24" s="7" t="n"/>
      <c r="B24" s="9" t="n"/>
      <c r="C24" s="9" t="n"/>
      <c r="D24" s="7" t="n"/>
      <c r="E24" s="9" t="n"/>
      <c r="F24" s="10">
        <f>IF($A24="","",IFERROR(INDEX(Intent!$B$5:$B$14,MATCH($D24,Intent!$A$5:$A$14,0)),0))</f>
        <v/>
      </c>
      <c r="G24" s="11">
        <f>IF(OR($A24="",$B24&lt;=0),"",ROUND(LN($B24)*10*(1-$C24/100)*$F24,0))</f>
        <v/>
      </c>
      <c r="H24" s="11">
        <f>IF($E24="",0,IF($E24&lt;=3,0.3,IF($E24&lt;=10,0.08,0.01))*$B24)</f>
        <v/>
      </c>
    </row>
    <row r="25">
      <c r="A25" s="7" t="n"/>
      <c r="B25" s="9" t="n"/>
      <c r="C25" s="9" t="n"/>
      <c r="D25" s="7" t="n"/>
      <c r="E25" s="9" t="n"/>
      <c r="F25" s="10">
        <f>IF($A25="","",IFERROR(INDEX(Intent!$B$5:$B$14,MATCH($D25,Intent!$A$5:$A$14,0)),0))</f>
        <v/>
      </c>
      <c r="G25" s="11">
        <f>IF(OR($A25="",$B25&lt;=0),"",ROUND(LN($B25)*10*(1-$C25/100)*$F25,0))</f>
        <v/>
      </c>
      <c r="H25" s="11">
        <f>IF($E25="",0,IF($E25&lt;=3,0.3,IF($E25&lt;=10,0.08,0.01))*$B25)</f>
        <v/>
      </c>
    </row>
    <row r="26">
      <c r="A26" s="7" t="n"/>
      <c r="B26" s="9" t="n"/>
      <c r="C26" s="9" t="n"/>
      <c r="D26" s="7" t="n"/>
      <c r="E26" s="9" t="n"/>
      <c r="F26" s="10">
        <f>IF($A26="","",IFERROR(INDEX(Intent!$B$5:$B$14,MATCH($D26,Intent!$A$5:$A$14,0)),0))</f>
        <v/>
      </c>
      <c r="G26" s="11">
        <f>IF(OR($A26="",$B26&lt;=0),"",ROUND(LN($B26)*10*(1-$C26/100)*$F26,0))</f>
        <v/>
      </c>
      <c r="H26" s="11">
        <f>IF($E26="",0,IF($E26&lt;=3,0.3,IF($E26&lt;=10,0.08,0.01))*$B26)</f>
        <v/>
      </c>
    </row>
    <row r="27">
      <c r="A27" s="7" t="n"/>
      <c r="B27" s="9" t="n"/>
      <c r="C27" s="9" t="n"/>
      <c r="D27" s="7" t="n"/>
      <c r="E27" s="9" t="n"/>
      <c r="F27" s="10">
        <f>IF($A27="","",IFERROR(INDEX(Intent!$B$5:$B$14,MATCH($D27,Intent!$A$5:$A$14,0)),0))</f>
        <v/>
      </c>
      <c r="G27" s="11">
        <f>IF(OR($A27="",$B27&lt;=0),"",ROUND(LN($B27)*10*(1-$C27/100)*$F27,0))</f>
        <v/>
      </c>
      <c r="H27" s="11">
        <f>IF($E27="",0,IF($E27&lt;=3,0.3,IF($E27&lt;=10,0.08,0.01))*$B27)</f>
        <v/>
      </c>
    </row>
    <row r="28">
      <c r="A28" s="7" t="n"/>
      <c r="B28" s="9" t="n"/>
      <c r="C28" s="9" t="n"/>
      <c r="D28" s="7" t="n"/>
      <c r="E28" s="9" t="n"/>
      <c r="F28" s="10">
        <f>IF($A28="","",IFERROR(INDEX(Intent!$B$5:$B$14,MATCH($D28,Intent!$A$5:$A$14,0)),0))</f>
        <v/>
      </c>
      <c r="G28" s="11">
        <f>IF(OR($A28="",$B28&lt;=0),"",ROUND(LN($B28)*10*(1-$C28/100)*$F28,0))</f>
        <v/>
      </c>
      <c r="H28" s="11">
        <f>IF($E28="",0,IF($E28&lt;=3,0.3,IF($E28&lt;=10,0.08,0.01))*$B28)</f>
        <v/>
      </c>
    </row>
    <row r="29">
      <c r="A29" s="7" t="n"/>
      <c r="B29" s="9" t="n"/>
      <c r="C29" s="9" t="n"/>
      <c r="D29" s="7" t="n"/>
      <c r="E29" s="9" t="n"/>
      <c r="F29" s="10">
        <f>IF($A29="","",IFERROR(INDEX(Intent!$B$5:$B$14,MATCH($D29,Intent!$A$5:$A$14,0)),0))</f>
        <v/>
      </c>
      <c r="G29" s="11">
        <f>IF(OR($A29="",$B29&lt;=0),"",ROUND(LN($B29)*10*(1-$C29/100)*$F29,0))</f>
        <v/>
      </c>
      <c r="H29" s="11">
        <f>IF($E29="",0,IF($E29&lt;=3,0.3,IF($E29&lt;=10,0.08,0.01))*$B29)</f>
        <v/>
      </c>
    </row>
    <row r="30">
      <c r="A30" s="7" t="n"/>
      <c r="B30" s="9" t="n"/>
      <c r="C30" s="9" t="n"/>
      <c r="D30" s="7" t="n"/>
      <c r="E30" s="9" t="n"/>
      <c r="F30" s="10">
        <f>IF($A30="","",IFERROR(INDEX(Intent!$B$5:$B$14,MATCH($D30,Intent!$A$5:$A$14,0)),0))</f>
        <v/>
      </c>
      <c r="G30" s="11">
        <f>IF(OR($A30="",$B30&lt;=0),"",ROUND(LN($B30)*10*(1-$C30/100)*$F30,0))</f>
        <v/>
      </c>
      <c r="H30" s="11">
        <f>IF($E30="",0,IF($E30&lt;=3,0.3,IF($E30&lt;=10,0.08,0.01))*$B30)</f>
        <v/>
      </c>
    </row>
    <row r="31">
      <c r="A31" s="7" t="n"/>
      <c r="B31" s="9" t="n"/>
      <c r="C31" s="9" t="n"/>
      <c r="D31" s="7" t="n"/>
      <c r="E31" s="9" t="n"/>
      <c r="F31" s="10">
        <f>IF($A31="","",IFERROR(INDEX(Intent!$B$5:$B$14,MATCH($D31,Intent!$A$5:$A$14,0)),0))</f>
        <v/>
      </c>
      <c r="G31" s="11">
        <f>IF(OR($A31="",$B31&lt;=0),"",ROUND(LN($B31)*10*(1-$C31/100)*$F31,0))</f>
        <v/>
      </c>
      <c r="H31" s="11">
        <f>IF($E31="",0,IF($E31&lt;=3,0.3,IF($E31&lt;=10,0.08,0.01))*$B31)</f>
        <v/>
      </c>
    </row>
    <row r="32">
      <c r="A32" s="7" t="n"/>
      <c r="B32" s="9" t="n"/>
      <c r="C32" s="9" t="n"/>
      <c r="D32" s="7" t="n"/>
      <c r="E32" s="9" t="n"/>
      <c r="F32" s="10">
        <f>IF($A32="","",IFERROR(INDEX(Intent!$B$5:$B$14,MATCH($D32,Intent!$A$5:$A$14,0)),0))</f>
        <v/>
      </c>
      <c r="G32" s="11">
        <f>IF(OR($A32="",$B32&lt;=0),"",ROUND(LN($B32)*10*(1-$C32/100)*$F32,0))</f>
        <v/>
      </c>
      <c r="H32" s="11">
        <f>IF($E32="",0,IF($E32&lt;=3,0.3,IF($E32&lt;=10,0.08,0.01))*$B32)</f>
        <v/>
      </c>
    </row>
    <row r="33">
      <c r="A33" s="7" t="n"/>
      <c r="B33" s="9" t="n"/>
      <c r="C33" s="9" t="n"/>
      <c r="D33" s="7" t="n"/>
      <c r="E33" s="9" t="n"/>
      <c r="F33" s="10">
        <f>IF($A33="","",IFERROR(INDEX(Intent!$B$5:$B$14,MATCH($D33,Intent!$A$5:$A$14,0)),0))</f>
        <v/>
      </c>
      <c r="G33" s="11">
        <f>IF(OR($A33="",$B33&lt;=0),"",ROUND(LN($B33)*10*(1-$C33/100)*$F33,0))</f>
        <v/>
      </c>
      <c r="H33" s="11">
        <f>IF($E33="",0,IF($E33&lt;=3,0.3,IF($E33&lt;=10,0.08,0.01))*$B33)</f>
        <v/>
      </c>
    </row>
    <row r="34">
      <c r="A34" s="7" t="n"/>
      <c r="B34" s="9" t="n"/>
      <c r="C34" s="9" t="n"/>
      <c r="D34" s="7" t="n"/>
      <c r="E34" s="9" t="n"/>
      <c r="F34" s="10">
        <f>IF($A34="","",IFERROR(INDEX(Intent!$B$5:$B$14,MATCH($D34,Intent!$A$5:$A$14,0)),0))</f>
        <v/>
      </c>
      <c r="G34" s="11">
        <f>IF(OR($A34="",$B34&lt;=0),"",ROUND(LN($B34)*10*(1-$C34/100)*$F34,0))</f>
        <v/>
      </c>
      <c r="H34" s="11">
        <f>IF($E34="",0,IF($E34&lt;=3,0.3,IF($E34&lt;=10,0.08,0.01))*$B34)</f>
        <v/>
      </c>
    </row>
    <row r="35">
      <c r="A35" s="7" t="n"/>
      <c r="B35" s="9" t="n"/>
      <c r="C35" s="9" t="n"/>
      <c r="D35" s="7" t="n"/>
      <c r="E35" s="9" t="n"/>
      <c r="F35" s="10">
        <f>IF($A35="","",IFERROR(INDEX(Intent!$B$5:$B$14,MATCH($D35,Intent!$A$5:$A$14,0)),0))</f>
        <v/>
      </c>
      <c r="G35" s="11">
        <f>IF(OR($A35="",$B35&lt;=0),"",ROUND(LN($B35)*10*(1-$C35/100)*$F35,0))</f>
        <v/>
      </c>
      <c r="H35" s="11">
        <f>IF($E35="",0,IF($E35&lt;=3,0.3,IF($E35&lt;=10,0.08,0.01))*$B35)</f>
        <v/>
      </c>
    </row>
    <row r="36">
      <c r="A36" s="7" t="n"/>
      <c r="B36" s="9" t="n"/>
      <c r="C36" s="9" t="n"/>
      <c r="D36" s="7" t="n"/>
      <c r="E36" s="9" t="n"/>
      <c r="F36" s="10">
        <f>IF($A36="","",IFERROR(INDEX(Intent!$B$5:$B$14,MATCH($D36,Intent!$A$5:$A$14,0)),0))</f>
        <v/>
      </c>
      <c r="G36" s="11">
        <f>IF(OR($A36="",$B36&lt;=0),"",ROUND(LN($B36)*10*(1-$C36/100)*$F36,0))</f>
        <v/>
      </c>
      <c r="H36" s="11">
        <f>IF($E36="",0,IF($E36&lt;=3,0.3,IF($E36&lt;=10,0.08,0.01))*$B36)</f>
        <v/>
      </c>
    </row>
    <row r="37">
      <c r="A37" s="7" t="n"/>
      <c r="B37" s="9" t="n"/>
      <c r="C37" s="9" t="n"/>
      <c r="D37" s="7" t="n"/>
      <c r="E37" s="9" t="n"/>
      <c r="F37" s="10">
        <f>IF($A37="","",IFERROR(INDEX(Intent!$B$5:$B$14,MATCH($D37,Intent!$A$5:$A$14,0)),0))</f>
        <v/>
      </c>
      <c r="G37" s="11">
        <f>IF(OR($A37="",$B37&lt;=0),"",ROUND(LN($B37)*10*(1-$C37/100)*$F37,0))</f>
        <v/>
      </c>
      <c r="H37" s="11">
        <f>IF($E37="",0,IF($E37&lt;=3,0.3,IF($E37&lt;=10,0.08,0.01))*$B37)</f>
        <v/>
      </c>
    </row>
    <row r="38">
      <c r="A38" s="7" t="n"/>
      <c r="B38" s="9" t="n"/>
      <c r="C38" s="9" t="n"/>
      <c r="D38" s="7" t="n"/>
      <c r="E38" s="9" t="n"/>
      <c r="F38" s="10">
        <f>IF($A38="","",IFERROR(INDEX(Intent!$B$5:$B$14,MATCH($D38,Intent!$A$5:$A$14,0)),0))</f>
        <v/>
      </c>
      <c r="G38" s="11">
        <f>IF(OR($A38="",$B38&lt;=0),"",ROUND(LN($B38)*10*(1-$C38/100)*$F38,0))</f>
        <v/>
      </c>
      <c r="H38" s="11">
        <f>IF($E38="",0,IF($E38&lt;=3,0.3,IF($E38&lt;=10,0.08,0.01))*$B38)</f>
        <v/>
      </c>
    </row>
    <row r="39">
      <c r="A39" s="7" t="n"/>
      <c r="B39" s="9" t="n"/>
      <c r="C39" s="9" t="n"/>
      <c r="D39" s="7" t="n"/>
      <c r="E39" s="9" t="n"/>
      <c r="F39" s="10">
        <f>IF($A39="","",IFERROR(INDEX(Intent!$B$5:$B$14,MATCH($D39,Intent!$A$5:$A$14,0)),0))</f>
        <v/>
      </c>
      <c r="G39" s="11">
        <f>IF(OR($A39="",$B39&lt;=0),"",ROUND(LN($B39)*10*(1-$C39/100)*$F39,0))</f>
        <v/>
      </c>
      <c r="H39" s="11">
        <f>IF($E39="",0,IF($E39&lt;=3,0.3,IF($E39&lt;=10,0.08,0.01))*$B39)</f>
        <v/>
      </c>
    </row>
    <row r="40">
      <c r="A40" s="7" t="n"/>
      <c r="B40" s="9" t="n"/>
      <c r="C40" s="9" t="n"/>
      <c r="D40" s="7" t="n"/>
      <c r="E40" s="9" t="n"/>
      <c r="F40" s="10">
        <f>IF($A40="","",IFERROR(INDEX(Intent!$B$5:$B$14,MATCH($D40,Intent!$A$5:$A$14,0)),0))</f>
        <v/>
      </c>
      <c r="G40" s="11">
        <f>IF(OR($A40="",$B40&lt;=0),"",ROUND(LN($B40)*10*(1-$C40/100)*$F40,0))</f>
        <v/>
      </c>
      <c r="H40" s="11">
        <f>IF($E40="",0,IF($E40&lt;=3,0.3,IF($E40&lt;=10,0.08,0.01))*$B40)</f>
        <v/>
      </c>
    </row>
    <row r="41">
      <c r="A41" s="7" t="n"/>
      <c r="B41" s="9" t="n"/>
      <c r="C41" s="9" t="n"/>
      <c r="D41" s="7" t="n"/>
      <c r="E41" s="9" t="n"/>
      <c r="F41" s="10">
        <f>IF($A41="","",IFERROR(INDEX(Intent!$B$5:$B$14,MATCH($D41,Intent!$A$5:$A$14,0)),0))</f>
        <v/>
      </c>
      <c r="G41" s="11">
        <f>IF(OR($A41="",$B41&lt;=0),"",ROUND(LN($B41)*10*(1-$C41/100)*$F41,0))</f>
        <v/>
      </c>
      <c r="H41" s="11">
        <f>IF($E41="",0,IF($E41&lt;=3,0.3,IF($E41&lt;=10,0.08,0.01))*$B41)</f>
        <v/>
      </c>
    </row>
    <row r="42">
      <c r="A42" s="7" t="n"/>
      <c r="B42" s="9" t="n"/>
      <c r="C42" s="9" t="n"/>
      <c r="D42" s="7" t="n"/>
      <c r="E42" s="9" t="n"/>
      <c r="F42" s="10">
        <f>IF($A42="","",IFERROR(INDEX(Intent!$B$5:$B$14,MATCH($D42,Intent!$A$5:$A$14,0)),0))</f>
        <v/>
      </c>
      <c r="G42" s="11">
        <f>IF(OR($A42="",$B42&lt;=0),"",ROUND(LN($B42)*10*(1-$C42/100)*$F42,0))</f>
        <v/>
      </c>
      <c r="H42" s="11">
        <f>IF($E42="",0,IF($E42&lt;=3,0.3,IF($E42&lt;=10,0.08,0.01))*$B42)</f>
        <v/>
      </c>
    </row>
    <row r="43">
      <c r="A43" s="7" t="n"/>
      <c r="B43" s="9" t="n"/>
      <c r="C43" s="9" t="n"/>
      <c r="D43" s="7" t="n"/>
      <c r="E43" s="9" t="n"/>
      <c r="F43" s="10">
        <f>IF($A43="","",IFERROR(INDEX(Intent!$B$5:$B$14,MATCH($D43,Intent!$A$5:$A$14,0)),0))</f>
        <v/>
      </c>
      <c r="G43" s="11">
        <f>IF(OR($A43="",$B43&lt;=0),"",ROUND(LN($B43)*10*(1-$C43/100)*$F43,0))</f>
        <v/>
      </c>
      <c r="H43" s="11">
        <f>IF($E43="",0,IF($E43&lt;=3,0.3,IF($E43&lt;=10,0.08,0.01))*$B43)</f>
        <v/>
      </c>
    </row>
    <row r="44">
      <c r="A44" s="7" t="n"/>
      <c r="B44" s="9" t="n"/>
      <c r="C44" s="9" t="n"/>
      <c r="D44" s="7" t="n"/>
      <c r="E44" s="9" t="n"/>
      <c r="F44" s="10">
        <f>IF($A44="","",IFERROR(INDEX(Intent!$B$5:$B$14,MATCH($D44,Intent!$A$5:$A$14,0)),0))</f>
        <v/>
      </c>
      <c r="G44" s="11">
        <f>IF(OR($A44="",$B44&lt;=0),"",ROUND(LN($B44)*10*(1-$C44/100)*$F44,0))</f>
        <v/>
      </c>
      <c r="H44" s="11">
        <f>IF($E44="",0,IF($E44&lt;=3,0.3,IF($E44&lt;=10,0.08,0.01))*$B44)</f>
        <v/>
      </c>
    </row>
    <row r="45">
      <c r="A45" s="7" t="n"/>
      <c r="B45" s="9" t="n"/>
      <c r="C45" s="9" t="n"/>
      <c r="D45" s="7" t="n"/>
      <c r="E45" s="9" t="n"/>
      <c r="F45" s="10">
        <f>IF($A45="","",IFERROR(INDEX(Intent!$B$5:$B$14,MATCH($D45,Intent!$A$5:$A$14,0)),0))</f>
        <v/>
      </c>
      <c r="G45" s="11">
        <f>IF(OR($A45="",$B45&lt;=0),"",ROUND(LN($B45)*10*(1-$C45/100)*$F45,0))</f>
        <v/>
      </c>
      <c r="H45" s="11">
        <f>IF($E45="",0,IF($E45&lt;=3,0.3,IF($E45&lt;=10,0.08,0.01))*$B45)</f>
        <v/>
      </c>
    </row>
    <row r="46">
      <c r="A46" s="7" t="n"/>
      <c r="B46" s="9" t="n"/>
      <c r="C46" s="9" t="n"/>
      <c r="D46" s="7" t="n"/>
      <c r="E46" s="9" t="n"/>
      <c r="F46" s="10">
        <f>IF($A46="","",IFERROR(INDEX(Intent!$B$5:$B$14,MATCH($D46,Intent!$A$5:$A$14,0)),0))</f>
        <v/>
      </c>
      <c r="G46" s="11">
        <f>IF(OR($A46="",$B46&lt;=0),"",ROUND(LN($B46)*10*(1-$C46/100)*$F46,0))</f>
        <v/>
      </c>
      <c r="H46" s="11">
        <f>IF($E46="",0,IF($E46&lt;=3,0.3,IF($E46&lt;=10,0.08,0.01))*$B46)</f>
        <v/>
      </c>
    </row>
    <row r="47">
      <c r="A47" s="7" t="n"/>
      <c r="B47" s="9" t="n"/>
      <c r="C47" s="9" t="n"/>
      <c r="D47" s="7" t="n"/>
      <c r="E47" s="9" t="n"/>
      <c r="F47" s="10">
        <f>IF($A47="","",IFERROR(INDEX(Intent!$B$5:$B$14,MATCH($D47,Intent!$A$5:$A$14,0)),0))</f>
        <v/>
      </c>
      <c r="G47" s="11">
        <f>IF(OR($A47="",$B47&lt;=0),"",ROUND(LN($B47)*10*(1-$C47/100)*$F47,0))</f>
        <v/>
      </c>
      <c r="H47" s="11">
        <f>IF($E47="",0,IF($E47&lt;=3,0.3,IF($E47&lt;=10,0.08,0.01))*$B47)</f>
        <v/>
      </c>
    </row>
    <row r="48">
      <c r="A48" s="7" t="n"/>
      <c r="B48" s="9" t="n"/>
      <c r="C48" s="9" t="n"/>
      <c r="D48" s="7" t="n"/>
      <c r="E48" s="9" t="n"/>
      <c r="F48" s="10">
        <f>IF($A48="","",IFERROR(INDEX(Intent!$B$5:$B$14,MATCH($D48,Intent!$A$5:$A$14,0)),0))</f>
        <v/>
      </c>
      <c r="G48" s="11">
        <f>IF(OR($A48="",$B48&lt;=0),"",ROUND(LN($B48)*10*(1-$C48/100)*$F48,0))</f>
        <v/>
      </c>
      <c r="H48" s="11">
        <f>IF($E48="",0,IF($E48&lt;=3,0.3,IF($E48&lt;=10,0.08,0.01))*$B48)</f>
        <v/>
      </c>
    </row>
    <row r="49">
      <c r="A49" s="7" t="n"/>
      <c r="B49" s="9" t="n"/>
      <c r="C49" s="9" t="n"/>
      <c r="D49" s="7" t="n"/>
      <c r="E49" s="9" t="n"/>
      <c r="F49" s="10">
        <f>IF($A49="","",IFERROR(INDEX(Intent!$B$5:$B$14,MATCH($D49,Intent!$A$5:$A$14,0)),0))</f>
        <v/>
      </c>
      <c r="G49" s="11">
        <f>IF(OR($A49="",$B49&lt;=0),"",ROUND(LN($B49)*10*(1-$C49/100)*$F49,0))</f>
        <v/>
      </c>
      <c r="H49" s="11">
        <f>IF($E49="",0,IF($E49&lt;=3,0.3,IF($E49&lt;=10,0.08,0.01))*$B49)</f>
        <v/>
      </c>
    </row>
    <row r="50">
      <c r="A50" s="7" t="n"/>
      <c r="B50" s="9" t="n"/>
      <c r="C50" s="9" t="n"/>
      <c r="D50" s="7" t="n"/>
      <c r="E50" s="9" t="n"/>
      <c r="F50" s="10">
        <f>IF($A50="","",IFERROR(INDEX(Intent!$B$5:$B$14,MATCH($D50,Intent!$A$5:$A$14,0)),0))</f>
        <v/>
      </c>
      <c r="G50" s="11">
        <f>IF(OR($A50="",$B50&lt;=0),"",ROUND(LN($B50)*10*(1-$C50/100)*$F50,0))</f>
        <v/>
      </c>
      <c r="H50" s="11">
        <f>IF($E50="",0,IF($E50&lt;=3,0.3,IF($E50&lt;=10,0.08,0.01))*$B50)</f>
        <v/>
      </c>
    </row>
    <row r="51">
      <c r="A51" s="7" t="n"/>
      <c r="B51" s="9" t="n"/>
      <c r="C51" s="9" t="n"/>
      <c r="D51" s="7" t="n"/>
      <c r="E51" s="9" t="n"/>
      <c r="F51" s="10">
        <f>IF($A51="","",IFERROR(INDEX(Intent!$B$5:$B$14,MATCH($D51,Intent!$A$5:$A$14,0)),0))</f>
        <v/>
      </c>
      <c r="G51" s="11">
        <f>IF(OR($A51="",$B51&lt;=0),"",ROUND(LN($B51)*10*(1-$C51/100)*$F51,0))</f>
        <v/>
      </c>
      <c r="H51" s="11">
        <f>IF($E51="",0,IF($E51&lt;=3,0.3,IF($E51&lt;=10,0.08,0.01))*$B51)</f>
        <v/>
      </c>
    </row>
    <row r="52">
      <c r="A52" s="7" t="n"/>
      <c r="B52" s="9" t="n"/>
      <c r="C52" s="9" t="n"/>
      <c r="D52" s="7" t="n"/>
      <c r="E52" s="9" t="n"/>
      <c r="F52" s="10">
        <f>IF($A52="","",IFERROR(INDEX(Intent!$B$5:$B$14,MATCH($D52,Intent!$A$5:$A$14,0)),0))</f>
        <v/>
      </c>
      <c r="G52" s="11">
        <f>IF(OR($A52="",$B52&lt;=0),"",ROUND(LN($B52)*10*(1-$C52/100)*$F52,0))</f>
        <v/>
      </c>
      <c r="H52" s="11">
        <f>IF($E52="",0,IF($E52&lt;=3,0.3,IF($E52&lt;=10,0.08,0.01))*$B52)</f>
        <v/>
      </c>
    </row>
    <row r="53">
      <c r="A53" s="7" t="n"/>
      <c r="B53" s="9" t="n"/>
      <c r="C53" s="9" t="n"/>
      <c r="D53" s="7" t="n"/>
      <c r="E53" s="9" t="n"/>
      <c r="F53" s="10">
        <f>IF($A53="","",IFERROR(INDEX(Intent!$B$5:$B$14,MATCH($D53,Intent!$A$5:$A$14,0)),0))</f>
        <v/>
      </c>
      <c r="G53" s="11">
        <f>IF(OR($A53="",$B53&lt;=0),"",ROUND(LN($B53)*10*(1-$C53/100)*$F53,0))</f>
        <v/>
      </c>
      <c r="H53" s="11">
        <f>IF($E53="",0,IF($E53&lt;=3,0.3,IF($E53&lt;=10,0.08,0.01))*$B53)</f>
        <v/>
      </c>
    </row>
    <row r="54">
      <c r="A54" s="7" t="n"/>
      <c r="B54" s="9" t="n"/>
      <c r="C54" s="9" t="n"/>
      <c r="D54" s="7" t="n"/>
      <c r="E54" s="9" t="n"/>
      <c r="F54" s="10">
        <f>IF($A54="","",IFERROR(INDEX(Intent!$B$5:$B$14,MATCH($D54,Intent!$A$5:$A$14,0)),0))</f>
        <v/>
      </c>
      <c r="G54" s="11">
        <f>IF(OR($A54="",$B54&lt;=0),"",ROUND(LN($B54)*10*(1-$C54/100)*$F54,0))</f>
        <v/>
      </c>
      <c r="H54" s="11">
        <f>IF($E54="",0,IF($E54&lt;=3,0.3,IF($E54&lt;=10,0.08,0.01))*$B54)</f>
        <v/>
      </c>
    </row>
    <row r="55">
      <c r="A55" s="7" t="n"/>
      <c r="B55" s="9" t="n"/>
      <c r="C55" s="9" t="n"/>
      <c r="D55" s="7" t="n"/>
      <c r="E55" s="9" t="n"/>
      <c r="F55" s="10">
        <f>IF($A55="","",IFERROR(INDEX(Intent!$B$5:$B$14,MATCH($D55,Intent!$A$5:$A$14,0)),0))</f>
        <v/>
      </c>
      <c r="G55" s="11">
        <f>IF(OR($A55="",$B55&lt;=0),"",ROUND(LN($B55)*10*(1-$C55/100)*$F55,0))</f>
        <v/>
      </c>
      <c r="H55" s="11">
        <f>IF($E55="",0,IF($E55&lt;=3,0.3,IF($E55&lt;=10,0.08,0.01))*$B55)</f>
        <v/>
      </c>
    </row>
    <row r="56">
      <c r="A56" s="7" t="n"/>
      <c r="B56" s="9" t="n"/>
      <c r="C56" s="9" t="n"/>
      <c r="D56" s="7" t="n"/>
      <c r="E56" s="9" t="n"/>
      <c r="F56" s="10">
        <f>IF($A56="","",IFERROR(INDEX(Intent!$B$5:$B$14,MATCH($D56,Intent!$A$5:$A$14,0)),0))</f>
        <v/>
      </c>
      <c r="G56" s="11">
        <f>IF(OR($A56="",$B56&lt;=0),"",ROUND(LN($B56)*10*(1-$C56/100)*$F56,0))</f>
        <v/>
      </c>
      <c r="H56" s="11">
        <f>IF($E56="",0,IF($E56&lt;=3,0.3,IF($E56&lt;=10,0.08,0.01))*$B56)</f>
        <v/>
      </c>
    </row>
    <row r="57">
      <c r="A57" s="7" t="n"/>
      <c r="B57" s="9" t="n"/>
      <c r="C57" s="9" t="n"/>
      <c r="D57" s="7" t="n"/>
      <c r="E57" s="9" t="n"/>
      <c r="F57" s="10">
        <f>IF($A57="","",IFERROR(INDEX(Intent!$B$5:$B$14,MATCH($D57,Intent!$A$5:$A$14,0)),0))</f>
        <v/>
      </c>
      <c r="G57" s="11">
        <f>IF(OR($A57="",$B57&lt;=0),"",ROUND(LN($B57)*10*(1-$C57/100)*$F57,0))</f>
        <v/>
      </c>
      <c r="H57" s="11">
        <f>IF($E57="",0,IF($E57&lt;=3,0.3,IF($E57&lt;=10,0.08,0.01))*$B57)</f>
        <v/>
      </c>
    </row>
    <row r="58">
      <c r="A58" s="7" t="n"/>
      <c r="B58" s="9" t="n"/>
      <c r="C58" s="9" t="n"/>
      <c r="D58" s="7" t="n"/>
      <c r="E58" s="9" t="n"/>
      <c r="F58" s="10">
        <f>IF($A58="","",IFERROR(INDEX(Intent!$B$5:$B$14,MATCH($D58,Intent!$A$5:$A$14,0)),0))</f>
        <v/>
      </c>
      <c r="G58" s="11">
        <f>IF(OR($A58="",$B58&lt;=0),"",ROUND(LN($B58)*10*(1-$C58/100)*$F58,0))</f>
        <v/>
      </c>
      <c r="H58" s="11">
        <f>IF($E58="",0,IF($E58&lt;=3,0.3,IF($E58&lt;=10,0.08,0.01))*$B58)</f>
        <v/>
      </c>
    </row>
    <row r="59">
      <c r="A59" s="7" t="n"/>
      <c r="B59" s="9" t="n"/>
      <c r="C59" s="9" t="n"/>
      <c r="D59" s="7" t="n"/>
      <c r="E59" s="9" t="n"/>
      <c r="F59" s="10">
        <f>IF($A59="","",IFERROR(INDEX(Intent!$B$5:$B$14,MATCH($D59,Intent!$A$5:$A$14,0)),0))</f>
        <v/>
      </c>
      <c r="G59" s="11">
        <f>IF(OR($A59="",$B59&lt;=0),"",ROUND(LN($B59)*10*(1-$C59/100)*$F59,0))</f>
        <v/>
      </c>
      <c r="H59" s="11">
        <f>IF($E59="",0,IF($E59&lt;=3,0.3,IF($E59&lt;=10,0.08,0.01))*$B59)</f>
        <v/>
      </c>
    </row>
    <row r="60">
      <c r="A60" s="7" t="n"/>
      <c r="B60" s="9" t="n"/>
      <c r="C60" s="9" t="n"/>
      <c r="D60" s="7" t="n"/>
      <c r="E60" s="9" t="n"/>
      <c r="F60" s="10">
        <f>IF($A60="","",IFERROR(INDEX(Intent!$B$5:$B$14,MATCH($D60,Intent!$A$5:$A$14,0)),0))</f>
        <v/>
      </c>
      <c r="G60" s="11">
        <f>IF(OR($A60="",$B60&lt;=0),"",ROUND(LN($B60)*10*(1-$C60/100)*$F60,0))</f>
        <v/>
      </c>
      <c r="H60" s="11">
        <f>IF($E60="",0,IF($E60&lt;=3,0.3,IF($E60&lt;=10,0.08,0.01))*$B60)</f>
        <v/>
      </c>
    </row>
    <row r="61">
      <c r="A61" s="7" t="n"/>
      <c r="B61" s="9" t="n"/>
      <c r="C61" s="9" t="n"/>
      <c r="D61" s="7" t="n"/>
      <c r="E61" s="9" t="n"/>
      <c r="F61" s="10">
        <f>IF($A61="","",IFERROR(INDEX(Intent!$B$5:$B$14,MATCH($D61,Intent!$A$5:$A$14,0)),0))</f>
        <v/>
      </c>
      <c r="G61" s="11">
        <f>IF(OR($A61="",$B61&lt;=0),"",ROUND(LN($B61)*10*(1-$C61/100)*$F61,0))</f>
        <v/>
      </c>
      <c r="H61" s="11">
        <f>IF($E61="",0,IF($E61&lt;=3,0.3,IF($E61&lt;=10,0.08,0.01))*$B61)</f>
        <v/>
      </c>
    </row>
    <row r="62">
      <c r="A62" s="7" t="n"/>
      <c r="B62" s="9" t="n"/>
      <c r="C62" s="9" t="n"/>
      <c r="D62" s="7" t="n"/>
      <c r="E62" s="9" t="n"/>
      <c r="F62" s="10">
        <f>IF($A62="","",IFERROR(INDEX(Intent!$B$5:$B$14,MATCH($D62,Intent!$A$5:$A$14,0)),0))</f>
        <v/>
      </c>
      <c r="G62" s="11">
        <f>IF(OR($A62="",$B62&lt;=0),"",ROUND(LN($B62)*10*(1-$C62/100)*$F62,0))</f>
        <v/>
      </c>
      <c r="H62" s="11">
        <f>IF($E62="",0,IF($E62&lt;=3,0.3,IF($E62&lt;=10,0.08,0.01))*$B62)</f>
        <v/>
      </c>
    </row>
    <row r="63">
      <c r="A63" s="7" t="n"/>
      <c r="B63" s="9" t="n"/>
      <c r="C63" s="9" t="n"/>
      <c r="D63" s="7" t="n"/>
      <c r="E63" s="9" t="n"/>
      <c r="F63" s="10">
        <f>IF($A63="","",IFERROR(INDEX(Intent!$B$5:$B$14,MATCH($D63,Intent!$A$5:$A$14,0)),0))</f>
        <v/>
      </c>
      <c r="G63" s="11">
        <f>IF(OR($A63="",$B63&lt;=0),"",ROUND(LN($B63)*10*(1-$C63/100)*$F63,0))</f>
        <v/>
      </c>
      <c r="H63" s="11">
        <f>IF($E63="",0,IF($E63&lt;=3,0.3,IF($E63&lt;=10,0.08,0.01))*$B63)</f>
        <v/>
      </c>
    </row>
    <row r="64">
      <c r="A64" s="7" t="n"/>
      <c r="B64" s="9" t="n"/>
      <c r="C64" s="9" t="n"/>
      <c r="D64" s="7" t="n"/>
      <c r="E64" s="9" t="n"/>
      <c r="F64" s="10">
        <f>IF($A64="","",IFERROR(INDEX(Intent!$B$5:$B$14,MATCH($D64,Intent!$A$5:$A$14,0)),0))</f>
        <v/>
      </c>
      <c r="G64" s="11">
        <f>IF(OR($A64="",$B64&lt;=0),"",ROUND(LN($B64)*10*(1-$C64/100)*$F64,0))</f>
        <v/>
      </c>
      <c r="H64" s="11">
        <f>IF($E64="",0,IF($E64&lt;=3,0.3,IF($E64&lt;=10,0.08,0.01))*$B64)</f>
        <v/>
      </c>
    </row>
    <row r="65">
      <c r="A65" s="7" t="n"/>
      <c r="B65" s="9" t="n"/>
      <c r="C65" s="9" t="n"/>
      <c r="D65" s="7" t="n"/>
      <c r="E65" s="9" t="n"/>
      <c r="F65" s="10">
        <f>IF($A65="","",IFERROR(INDEX(Intent!$B$5:$B$14,MATCH($D65,Intent!$A$5:$A$14,0)),0))</f>
        <v/>
      </c>
      <c r="G65" s="11">
        <f>IF(OR($A65="",$B65&lt;=0),"",ROUND(LN($B65)*10*(1-$C65/100)*$F65,0))</f>
        <v/>
      </c>
      <c r="H65" s="11">
        <f>IF($E65="",0,IF($E65&lt;=3,0.3,IF($E65&lt;=10,0.08,0.01))*$B65)</f>
        <v/>
      </c>
    </row>
    <row r="66">
      <c r="A66" s="7" t="n"/>
      <c r="B66" s="9" t="n"/>
      <c r="C66" s="9" t="n"/>
      <c r="D66" s="7" t="n"/>
      <c r="E66" s="9" t="n"/>
      <c r="F66" s="10">
        <f>IF($A66="","",IFERROR(INDEX(Intent!$B$5:$B$14,MATCH($D66,Intent!$A$5:$A$14,0)),0))</f>
        <v/>
      </c>
      <c r="G66" s="11">
        <f>IF(OR($A66="",$B66&lt;=0),"",ROUND(LN($B66)*10*(1-$C66/100)*$F66,0))</f>
        <v/>
      </c>
      <c r="H66" s="11">
        <f>IF($E66="",0,IF($E66&lt;=3,0.3,IF($E66&lt;=10,0.08,0.01))*$B66)</f>
        <v/>
      </c>
    </row>
    <row r="67">
      <c r="A67" s="7" t="n"/>
      <c r="B67" s="9" t="n"/>
      <c r="C67" s="9" t="n"/>
      <c r="D67" s="7" t="n"/>
      <c r="E67" s="9" t="n"/>
      <c r="F67" s="10">
        <f>IF($A67="","",IFERROR(INDEX(Intent!$B$5:$B$14,MATCH($D67,Intent!$A$5:$A$14,0)),0))</f>
        <v/>
      </c>
      <c r="G67" s="11">
        <f>IF(OR($A67="",$B67&lt;=0),"",ROUND(LN($B67)*10*(1-$C67/100)*$F67,0))</f>
        <v/>
      </c>
      <c r="H67" s="11">
        <f>IF($E67="",0,IF($E67&lt;=3,0.3,IF($E67&lt;=10,0.08,0.01))*$B67)</f>
        <v/>
      </c>
    </row>
    <row r="68">
      <c r="A68" s="7" t="n"/>
      <c r="B68" s="9" t="n"/>
      <c r="C68" s="9" t="n"/>
      <c r="D68" s="7" t="n"/>
      <c r="E68" s="9" t="n"/>
      <c r="F68" s="10">
        <f>IF($A68="","",IFERROR(INDEX(Intent!$B$5:$B$14,MATCH($D68,Intent!$A$5:$A$14,0)),0))</f>
        <v/>
      </c>
      <c r="G68" s="11">
        <f>IF(OR($A68="",$B68&lt;=0),"",ROUND(LN($B68)*10*(1-$C68/100)*$F68,0))</f>
        <v/>
      </c>
      <c r="H68" s="11">
        <f>IF($E68="",0,IF($E68&lt;=3,0.3,IF($E68&lt;=10,0.08,0.01))*$B68)</f>
        <v/>
      </c>
    </row>
    <row r="69">
      <c r="A69" s="7" t="n"/>
      <c r="B69" s="9" t="n"/>
      <c r="C69" s="9" t="n"/>
      <c r="D69" s="7" t="n"/>
      <c r="E69" s="9" t="n"/>
      <c r="F69" s="10">
        <f>IF($A69="","",IFERROR(INDEX(Intent!$B$5:$B$14,MATCH($D69,Intent!$A$5:$A$14,0)),0))</f>
        <v/>
      </c>
      <c r="G69" s="11">
        <f>IF(OR($A69="",$B69&lt;=0),"",ROUND(LN($B69)*10*(1-$C69/100)*$F69,0))</f>
        <v/>
      </c>
      <c r="H69" s="11">
        <f>IF($E69="",0,IF($E69&lt;=3,0.3,IF($E69&lt;=10,0.08,0.01))*$B69)</f>
        <v/>
      </c>
    </row>
    <row r="70">
      <c r="A70" s="7" t="n"/>
      <c r="B70" s="9" t="n"/>
      <c r="C70" s="9" t="n"/>
      <c r="D70" s="7" t="n"/>
      <c r="E70" s="9" t="n"/>
      <c r="F70" s="10">
        <f>IF($A70="","",IFERROR(INDEX(Intent!$B$5:$B$14,MATCH($D70,Intent!$A$5:$A$14,0)),0))</f>
        <v/>
      </c>
      <c r="G70" s="11">
        <f>IF(OR($A70="",$B70&lt;=0),"",ROUND(LN($B70)*10*(1-$C70/100)*$F70,0))</f>
        <v/>
      </c>
      <c r="H70" s="11">
        <f>IF($E70="",0,IF($E70&lt;=3,0.3,IF($E70&lt;=10,0.08,0.01))*$B70)</f>
        <v/>
      </c>
    </row>
    <row r="71">
      <c r="A71" s="7" t="n"/>
      <c r="B71" s="9" t="n"/>
      <c r="C71" s="9" t="n"/>
      <c r="D71" s="7" t="n"/>
      <c r="E71" s="9" t="n"/>
      <c r="F71" s="10">
        <f>IF($A71="","",IFERROR(INDEX(Intent!$B$5:$B$14,MATCH($D71,Intent!$A$5:$A$14,0)),0))</f>
        <v/>
      </c>
      <c r="G71" s="11">
        <f>IF(OR($A71="",$B71&lt;=0),"",ROUND(LN($B71)*10*(1-$C71/100)*$F71,0))</f>
        <v/>
      </c>
      <c r="H71" s="11">
        <f>IF($E71="",0,IF($E71&lt;=3,0.3,IF($E71&lt;=10,0.08,0.01))*$B71)</f>
        <v/>
      </c>
    </row>
    <row r="72">
      <c r="A72" s="7" t="n"/>
      <c r="B72" s="9" t="n"/>
      <c r="C72" s="9" t="n"/>
      <c r="D72" s="7" t="n"/>
      <c r="E72" s="9" t="n"/>
      <c r="F72" s="10">
        <f>IF($A72="","",IFERROR(INDEX(Intent!$B$5:$B$14,MATCH($D72,Intent!$A$5:$A$14,0)),0))</f>
        <v/>
      </c>
      <c r="G72" s="11">
        <f>IF(OR($A72="",$B72&lt;=0),"",ROUND(LN($B72)*10*(1-$C72/100)*$F72,0))</f>
        <v/>
      </c>
      <c r="H72" s="11">
        <f>IF($E72="",0,IF($E72&lt;=3,0.3,IF($E72&lt;=10,0.08,0.01))*$B72)</f>
        <v/>
      </c>
    </row>
    <row r="73">
      <c r="A73" s="7" t="n"/>
      <c r="B73" s="9" t="n"/>
      <c r="C73" s="9" t="n"/>
      <c r="D73" s="7" t="n"/>
      <c r="E73" s="9" t="n"/>
      <c r="F73" s="10">
        <f>IF($A73="","",IFERROR(INDEX(Intent!$B$5:$B$14,MATCH($D73,Intent!$A$5:$A$14,0)),0))</f>
        <v/>
      </c>
      <c r="G73" s="11">
        <f>IF(OR($A73="",$B73&lt;=0),"",ROUND(LN($B73)*10*(1-$C73/100)*$F73,0))</f>
        <v/>
      </c>
      <c r="H73" s="11">
        <f>IF($E73="",0,IF($E73&lt;=3,0.3,IF($E73&lt;=10,0.08,0.01))*$B73)</f>
        <v/>
      </c>
    </row>
    <row r="74">
      <c r="A74" s="7" t="n"/>
      <c r="B74" s="9" t="n"/>
      <c r="C74" s="9" t="n"/>
      <c r="D74" s="7" t="n"/>
      <c r="E74" s="9" t="n"/>
      <c r="F74" s="10">
        <f>IF($A74="","",IFERROR(INDEX(Intent!$B$5:$B$14,MATCH($D74,Intent!$A$5:$A$14,0)),0))</f>
        <v/>
      </c>
      <c r="G74" s="11">
        <f>IF(OR($A74="",$B74&lt;=0),"",ROUND(LN($B74)*10*(1-$C74/100)*$F74,0))</f>
        <v/>
      </c>
      <c r="H74" s="11">
        <f>IF($E74="",0,IF($E74&lt;=3,0.3,IF($E74&lt;=10,0.08,0.01))*$B74)</f>
        <v/>
      </c>
    </row>
    <row r="75">
      <c r="A75" s="7" t="n"/>
      <c r="B75" s="9" t="n"/>
      <c r="C75" s="9" t="n"/>
      <c r="D75" s="7" t="n"/>
      <c r="E75" s="9" t="n"/>
      <c r="F75" s="10">
        <f>IF($A75="","",IFERROR(INDEX(Intent!$B$5:$B$14,MATCH($D75,Intent!$A$5:$A$14,0)),0))</f>
        <v/>
      </c>
      <c r="G75" s="11">
        <f>IF(OR($A75="",$B75&lt;=0),"",ROUND(LN($B75)*10*(1-$C75/100)*$F75,0))</f>
        <v/>
      </c>
      <c r="H75" s="11">
        <f>IF($E75="",0,IF($E75&lt;=3,0.3,IF($E75&lt;=10,0.08,0.01))*$B75)</f>
        <v/>
      </c>
    </row>
    <row r="76">
      <c r="A76" s="7" t="n"/>
      <c r="B76" s="9" t="n"/>
      <c r="C76" s="9" t="n"/>
      <c r="D76" s="7" t="n"/>
      <c r="E76" s="9" t="n"/>
      <c r="F76" s="10">
        <f>IF($A76="","",IFERROR(INDEX(Intent!$B$5:$B$14,MATCH($D76,Intent!$A$5:$A$14,0)),0))</f>
        <v/>
      </c>
      <c r="G76" s="11">
        <f>IF(OR($A76="",$B76&lt;=0),"",ROUND(LN($B76)*10*(1-$C76/100)*$F76,0))</f>
        <v/>
      </c>
      <c r="H76" s="11">
        <f>IF($E76="",0,IF($E76&lt;=3,0.3,IF($E76&lt;=10,0.08,0.01))*$B76)</f>
        <v/>
      </c>
    </row>
    <row r="77">
      <c r="A77" s="7" t="n"/>
      <c r="B77" s="9" t="n"/>
      <c r="C77" s="9" t="n"/>
      <c r="D77" s="7" t="n"/>
      <c r="E77" s="9" t="n"/>
      <c r="F77" s="10">
        <f>IF($A77="","",IFERROR(INDEX(Intent!$B$5:$B$14,MATCH($D77,Intent!$A$5:$A$14,0)),0))</f>
        <v/>
      </c>
      <c r="G77" s="11">
        <f>IF(OR($A77="",$B77&lt;=0),"",ROUND(LN($B77)*10*(1-$C77/100)*$F77,0))</f>
        <v/>
      </c>
      <c r="H77" s="11">
        <f>IF($E77="",0,IF($E77&lt;=3,0.3,IF($E77&lt;=10,0.08,0.01))*$B77)</f>
        <v/>
      </c>
    </row>
    <row r="78">
      <c r="A78" s="7" t="n"/>
      <c r="B78" s="9" t="n"/>
      <c r="C78" s="9" t="n"/>
      <c r="D78" s="7" t="n"/>
      <c r="E78" s="9" t="n"/>
      <c r="F78" s="10">
        <f>IF($A78="","",IFERROR(INDEX(Intent!$B$5:$B$14,MATCH($D78,Intent!$A$5:$A$14,0)),0))</f>
        <v/>
      </c>
      <c r="G78" s="11">
        <f>IF(OR($A78="",$B78&lt;=0),"",ROUND(LN($B78)*10*(1-$C78/100)*$F78,0))</f>
        <v/>
      </c>
      <c r="H78" s="11">
        <f>IF($E78="",0,IF($E78&lt;=3,0.3,IF($E78&lt;=10,0.08,0.01))*$B78)</f>
        <v/>
      </c>
    </row>
    <row r="79">
      <c r="A79" s="7" t="n"/>
      <c r="B79" s="9" t="n"/>
      <c r="C79" s="9" t="n"/>
      <c r="D79" s="7" t="n"/>
      <c r="E79" s="9" t="n"/>
      <c r="F79" s="10">
        <f>IF($A79="","",IFERROR(INDEX(Intent!$B$5:$B$14,MATCH($D79,Intent!$A$5:$A$14,0)),0))</f>
        <v/>
      </c>
      <c r="G79" s="11">
        <f>IF(OR($A79="",$B79&lt;=0),"",ROUND(LN($B79)*10*(1-$C79/100)*$F79,0))</f>
        <v/>
      </c>
      <c r="H79" s="11">
        <f>IF($E79="",0,IF($E79&lt;=3,0.3,IF($E79&lt;=10,0.08,0.01))*$B79)</f>
        <v/>
      </c>
    </row>
    <row r="80">
      <c r="A80" s="7" t="n"/>
      <c r="B80" s="9" t="n"/>
      <c r="C80" s="9" t="n"/>
      <c r="D80" s="7" t="n"/>
      <c r="E80" s="9" t="n"/>
      <c r="F80" s="10">
        <f>IF($A80="","",IFERROR(INDEX(Intent!$B$5:$B$14,MATCH($D80,Intent!$A$5:$A$14,0)),0))</f>
        <v/>
      </c>
      <c r="G80" s="11">
        <f>IF(OR($A80="",$B80&lt;=0),"",ROUND(LN($B80)*10*(1-$C80/100)*$F80,0))</f>
        <v/>
      </c>
      <c r="H80" s="11">
        <f>IF($E80="",0,IF($E80&lt;=3,0.3,IF($E80&lt;=10,0.08,0.01))*$B80)</f>
        <v/>
      </c>
    </row>
    <row r="81">
      <c r="A81" s="7" t="n"/>
      <c r="B81" s="9" t="n"/>
      <c r="C81" s="9" t="n"/>
      <c r="D81" s="7" t="n"/>
      <c r="E81" s="9" t="n"/>
      <c r="F81" s="10">
        <f>IF($A81="","",IFERROR(INDEX(Intent!$B$5:$B$14,MATCH($D81,Intent!$A$5:$A$14,0)),0))</f>
        <v/>
      </c>
      <c r="G81" s="11">
        <f>IF(OR($A81="",$B81&lt;=0),"",ROUND(LN($B81)*10*(1-$C81/100)*$F81,0))</f>
        <v/>
      </c>
      <c r="H81" s="11">
        <f>IF($E81="",0,IF($E81&lt;=3,0.3,IF($E81&lt;=10,0.08,0.01))*$B81)</f>
        <v/>
      </c>
    </row>
    <row r="82">
      <c r="A82" s="7" t="n"/>
      <c r="B82" s="9" t="n"/>
      <c r="C82" s="9" t="n"/>
      <c r="D82" s="7" t="n"/>
      <c r="E82" s="9" t="n"/>
      <c r="F82" s="10">
        <f>IF($A82="","",IFERROR(INDEX(Intent!$B$5:$B$14,MATCH($D82,Intent!$A$5:$A$14,0)),0))</f>
        <v/>
      </c>
      <c r="G82" s="11">
        <f>IF(OR($A82="",$B82&lt;=0),"",ROUND(LN($B82)*10*(1-$C82/100)*$F82,0))</f>
        <v/>
      </c>
      <c r="H82" s="11">
        <f>IF($E82="",0,IF($E82&lt;=3,0.3,IF($E82&lt;=10,0.08,0.01))*$B82)</f>
        <v/>
      </c>
    </row>
    <row r="83">
      <c r="A83" s="7" t="n"/>
      <c r="B83" s="9" t="n"/>
      <c r="C83" s="9" t="n"/>
      <c r="D83" s="7" t="n"/>
      <c r="E83" s="9" t="n"/>
      <c r="F83" s="10">
        <f>IF($A83="","",IFERROR(INDEX(Intent!$B$5:$B$14,MATCH($D83,Intent!$A$5:$A$14,0)),0))</f>
        <v/>
      </c>
      <c r="G83" s="11">
        <f>IF(OR($A83="",$B83&lt;=0),"",ROUND(LN($B83)*10*(1-$C83/100)*$F83,0))</f>
        <v/>
      </c>
      <c r="H83" s="11">
        <f>IF($E83="",0,IF($E83&lt;=3,0.3,IF($E83&lt;=10,0.08,0.01))*$B83)</f>
        <v/>
      </c>
    </row>
    <row r="84">
      <c r="A84" s="7" t="n"/>
      <c r="B84" s="9" t="n"/>
      <c r="C84" s="9" t="n"/>
      <c r="D84" s="7" t="n"/>
      <c r="E84" s="9" t="n"/>
      <c r="F84" s="10">
        <f>IF($A84="","",IFERROR(INDEX(Intent!$B$5:$B$14,MATCH($D84,Intent!$A$5:$A$14,0)),0))</f>
        <v/>
      </c>
      <c r="G84" s="11">
        <f>IF(OR($A84="",$B84&lt;=0),"",ROUND(LN($B84)*10*(1-$C84/100)*$F84,0))</f>
        <v/>
      </c>
      <c r="H84" s="11">
        <f>IF($E84="",0,IF($E84&lt;=3,0.3,IF($E84&lt;=10,0.08,0.01))*$B84)</f>
        <v/>
      </c>
    </row>
    <row r="85">
      <c r="A85" s="7" t="n"/>
      <c r="B85" s="9" t="n"/>
      <c r="C85" s="9" t="n"/>
      <c r="D85" s="7" t="n"/>
      <c r="E85" s="9" t="n"/>
      <c r="F85" s="10">
        <f>IF($A85="","",IFERROR(INDEX(Intent!$B$5:$B$14,MATCH($D85,Intent!$A$5:$A$14,0)),0))</f>
        <v/>
      </c>
      <c r="G85" s="11">
        <f>IF(OR($A85="",$B85&lt;=0),"",ROUND(LN($B85)*10*(1-$C85/100)*$F85,0))</f>
        <v/>
      </c>
      <c r="H85" s="11">
        <f>IF($E85="",0,IF($E85&lt;=3,0.3,IF($E85&lt;=10,0.08,0.01))*$B85)</f>
        <v/>
      </c>
    </row>
    <row r="86">
      <c r="A86" s="7" t="n"/>
      <c r="B86" s="9" t="n"/>
      <c r="C86" s="9" t="n"/>
      <c r="D86" s="7" t="n"/>
      <c r="E86" s="9" t="n"/>
      <c r="F86" s="10">
        <f>IF($A86="","",IFERROR(INDEX(Intent!$B$5:$B$14,MATCH($D86,Intent!$A$5:$A$14,0)),0))</f>
        <v/>
      </c>
      <c r="G86" s="11">
        <f>IF(OR($A86="",$B86&lt;=0),"",ROUND(LN($B86)*10*(1-$C86/100)*$F86,0))</f>
        <v/>
      </c>
      <c r="H86" s="11">
        <f>IF($E86="",0,IF($E86&lt;=3,0.3,IF($E86&lt;=10,0.08,0.01))*$B86)</f>
        <v/>
      </c>
    </row>
    <row r="87">
      <c r="A87" s="7" t="n"/>
      <c r="B87" s="9" t="n"/>
      <c r="C87" s="9" t="n"/>
      <c r="D87" s="7" t="n"/>
      <c r="E87" s="9" t="n"/>
      <c r="F87" s="10">
        <f>IF($A87="","",IFERROR(INDEX(Intent!$B$5:$B$14,MATCH($D87,Intent!$A$5:$A$14,0)),0))</f>
        <v/>
      </c>
      <c r="G87" s="11">
        <f>IF(OR($A87="",$B87&lt;=0),"",ROUND(LN($B87)*10*(1-$C87/100)*$F87,0))</f>
        <v/>
      </c>
      <c r="H87" s="11">
        <f>IF($E87="",0,IF($E87&lt;=3,0.3,IF($E87&lt;=10,0.08,0.01))*$B87)</f>
        <v/>
      </c>
    </row>
    <row r="88">
      <c r="A88" s="7" t="n"/>
      <c r="B88" s="9" t="n"/>
      <c r="C88" s="9" t="n"/>
      <c r="D88" s="7" t="n"/>
      <c r="E88" s="9" t="n"/>
      <c r="F88" s="10">
        <f>IF($A88="","",IFERROR(INDEX(Intent!$B$5:$B$14,MATCH($D88,Intent!$A$5:$A$14,0)),0))</f>
        <v/>
      </c>
      <c r="G88" s="11">
        <f>IF(OR($A88="",$B88&lt;=0),"",ROUND(LN($B88)*10*(1-$C88/100)*$F88,0))</f>
        <v/>
      </c>
      <c r="H88" s="11">
        <f>IF($E88="",0,IF($E88&lt;=3,0.3,IF($E88&lt;=10,0.08,0.01))*$B88)</f>
        <v/>
      </c>
    </row>
    <row r="89">
      <c r="A89" s="7" t="n"/>
      <c r="B89" s="9" t="n"/>
      <c r="C89" s="9" t="n"/>
      <c r="D89" s="7" t="n"/>
      <c r="E89" s="9" t="n"/>
      <c r="F89" s="10">
        <f>IF($A89="","",IFERROR(INDEX(Intent!$B$5:$B$14,MATCH($D89,Intent!$A$5:$A$14,0)),0))</f>
        <v/>
      </c>
      <c r="G89" s="11">
        <f>IF(OR($A89="",$B89&lt;=0),"",ROUND(LN($B89)*10*(1-$C89/100)*$F89,0))</f>
        <v/>
      </c>
      <c r="H89" s="11">
        <f>IF($E89="",0,IF($E89&lt;=3,0.3,IF($E89&lt;=10,0.08,0.01))*$B89)</f>
        <v/>
      </c>
    </row>
    <row r="90">
      <c r="A90" s="7" t="n"/>
      <c r="B90" s="9" t="n"/>
      <c r="C90" s="9" t="n"/>
      <c r="D90" s="7" t="n"/>
      <c r="E90" s="9" t="n"/>
      <c r="F90" s="10">
        <f>IF($A90="","",IFERROR(INDEX(Intent!$B$5:$B$14,MATCH($D90,Intent!$A$5:$A$14,0)),0))</f>
        <v/>
      </c>
      <c r="G90" s="11">
        <f>IF(OR($A90="",$B90&lt;=0),"",ROUND(LN($B90)*10*(1-$C90/100)*$F90,0))</f>
        <v/>
      </c>
      <c r="H90" s="11">
        <f>IF($E90="",0,IF($E90&lt;=3,0.3,IF($E90&lt;=10,0.08,0.01))*$B90)</f>
        <v/>
      </c>
    </row>
    <row r="91">
      <c r="A91" s="7" t="n"/>
      <c r="B91" s="9" t="n"/>
      <c r="C91" s="9" t="n"/>
      <c r="D91" s="7" t="n"/>
      <c r="E91" s="9" t="n"/>
      <c r="F91" s="10">
        <f>IF($A91="","",IFERROR(INDEX(Intent!$B$5:$B$14,MATCH($D91,Intent!$A$5:$A$14,0)),0))</f>
        <v/>
      </c>
      <c r="G91" s="11">
        <f>IF(OR($A91="",$B91&lt;=0),"",ROUND(LN($B91)*10*(1-$C91/100)*$F91,0))</f>
        <v/>
      </c>
      <c r="H91" s="11">
        <f>IF($E91="",0,IF($E91&lt;=3,0.3,IF($E91&lt;=10,0.08,0.01))*$B91)</f>
        <v/>
      </c>
    </row>
    <row r="92">
      <c r="A92" s="7" t="n"/>
      <c r="B92" s="9" t="n"/>
      <c r="C92" s="9" t="n"/>
      <c r="D92" s="7" t="n"/>
      <c r="E92" s="9" t="n"/>
      <c r="F92" s="10">
        <f>IF($A92="","",IFERROR(INDEX(Intent!$B$5:$B$14,MATCH($D92,Intent!$A$5:$A$14,0)),0))</f>
        <v/>
      </c>
      <c r="G92" s="11">
        <f>IF(OR($A92="",$B92&lt;=0),"",ROUND(LN($B92)*10*(1-$C92/100)*$F92,0))</f>
        <v/>
      </c>
      <c r="H92" s="11">
        <f>IF($E92="",0,IF($E92&lt;=3,0.3,IF($E92&lt;=10,0.08,0.01))*$B92)</f>
        <v/>
      </c>
    </row>
    <row r="93">
      <c r="A93" s="7" t="n"/>
      <c r="B93" s="9" t="n"/>
      <c r="C93" s="9" t="n"/>
      <c r="D93" s="7" t="n"/>
      <c r="E93" s="9" t="n"/>
      <c r="F93" s="10">
        <f>IF($A93="","",IFERROR(INDEX(Intent!$B$5:$B$14,MATCH($D93,Intent!$A$5:$A$14,0)),0))</f>
        <v/>
      </c>
      <c r="G93" s="11">
        <f>IF(OR($A93="",$B93&lt;=0),"",ROUND(LN($B93)*10*(1-$C93/100)*$F93,0))</f>
        <v/>
      </c>
      <c r="H93" s="11">
        <f>IF($E93="",0,IF($E93&lt;=3,0.3,IF($E93&lt;=10,0.08,0.01))*$B93)</f>
        <v/>
      </c>
    </row>
    <row r="94">
      <c r="A94" s="7" t="n"/>
      <c r="B94" s="9" t="n"/>
      <c r="C94" s="9" t="n"/>
      <c r="D94" s="7" t="n"/>
      <c r="E94" s="9" t="n"/>
      <c r="F94" s="10">
        <f>IF($A94="","",IFERROR(INDEX(Intent!$B$5:$B$14,MATCH($D94,Intent!$A$5:$A$14,0)),0))</f>
        <v/>
      </c>
      <c r="G94" s="11">
        <f>IF(OR($A94="",$B94&lt;=0),"",ROUND(LN($B94)*10*(1-$C94/100)*$F94,0))</f>
        <v/>
      </c>
      <c r="H94" s="11">
        <f>IF($E94="",0,IF($E94&lt;=3,0.3,IF($E94&lt;=10,0.08,0.01))*$B94)</f>
        <v/>
      </c>
    </row>
    <row r="95">
      <c r="A95" s="7" t="n"/>
      <c r="B95" s="9" t="n"/>
      <c r="C95" s="9" t="n"/>
      <c r="D95" s="7" t="n"/>
      <c r="E95" s="9" t="n"/>
      <c r="F95" s="10">
        <f>IF($A95="","",IFERROR(INDEX(Intent!$B$5:$B$14,MATCH($D95,Intent!$A$5:$A$14,0)),0))</f>
        <v/>
      </c>
      <c r="G95" s="11">
        <f>IF(OR($A95="",$B95&lt;=0),"",ROUND(LN($B95)*10*(1-$C95/100)*$F95,0))</f>
        <v/>
      </c>
      <c r="H95" s="11">
        <f>IF($E95="",0,IF($E95&lt;=3,0.3,IF($E95&lt;=10,0.08,0.01))*$B95)</f>
        <v/>
      </c>
    </row>
    <row r="96">
      <c r="A96" s="7" t="n"/>
      <c r="B96" s="9" t="n"/>
      <c r="C96" s="9" t="n"/>
      <c r="D96" s="7" t="n"/>
      <c r="E96" s="9" t="n"/>
      <c r="F96" s="10">
        <f>IF($A96="","",IFERROR(INDEX(Intent!$B$5:$B$14,MATCH($D96,Intent!$A$5:$A$14,0)),0))</f>
        <v/>
      </c>
      <c r="G96" s="11">
        <f>IF(OR($A96="",$B96&lt;=0),"",ROUND(LN($B96)*10*(1-$C96/100)*$F96,0))</f>
        <v/>
      </c>
      <c r="H96" s="11">
        <f>IF($E96="",0,IF($E96&lt;=3,0.3,IF($E96&lt;=10,0.08,0.01))*$B96)</f>
        <v/>
      </c>
    </row>
    <row r="97">
      <c r="A97" s="7" t="n"/>
      <c r="B97" s="9" t="n"/>
      <c r="C97" s="9" t="n"/>
      <c r="D97" s="7" t="n"/>
      <c r="E97" s="9" t="n"/>
      <c r="F97" s="10">
        <f>IF($A97="","",IFERROR(INDEX(Intent!$B$5:$B$14,MATCH($D97,Intent!$A$5:$A$14,0)),0))</f>
        <v/>
      </c>
      <c r="G97" s="11">
        <f>IF(OR($A97="",$B97&lt;=0),"",ROUND(LN($B97)*10*(1-$C97/100)*$F97,0))</f>
        <v/>
      </c>
      <c r="H97" s="11">
        <f>IF($E97="",0,IF($E97&lt;=3,0.3,IF($E97&lt;=10,0.08,0.01))*$B97)</f>
        <v/>
      </c>
    </row>
    <row r="98">
      <c r="A98" s="7" t="n"/>
      <c r="B98" s="9" t="n"/>
      <c r="C98" s="9" t="n"/>
      <c r="D98" s="7" t="n"/>
      <c r="E98" s="9" t="n"/>
      <c r="F98" s="10">
        <f>IF($A98="","",IFERROR(INDEX(Intent!$B$5:$B$14,MATCH($D98,Intent!$A$5:$A$14,0)),0))</f>
        <v/>
      </c>
      <c r="G98" s="11">
        <f>IF(OR($A98="",$B98&lt;=0),"",ROUND(LN($B98)*10*(1-$C98/100)*$F98,0))</f>
        <v/>
      </c>
      <c r="H98" s="11">
        <f>IF($E98="",0,IF($E98&lt;=3,0.3,IF($E98&lt;=10,0.08,0.01))*$B98)</f>
        <v/>
      </c>
    </row>
    <row r="99">
      <c r="A99" s="7" t="n"/>
      <c r="B99" s="9" t="n"/>
      <c r="C99" s="9" t="n"/>
      <c r="D99" s="7" t="n"/>
      <c r="E99" s="9" t="n"/>
      <c r="F99" s="10">
        <f>IF($A99="","",IFERROR(INDEX(Intent!$B$5:$B$14,MATCH($D99,Intent!$A$5:$A$14,0)),0))</f>
        <v/>
      </c>
      <c r="G99" s="11">
        <f>IF(OR($A99="",$B99&lt;=0),"",ROUND(LN($B99)*10*(1-$C99/100)*$F99,0))</f>
        <v/>
      </c>
      <c r="H99" s="11">
        <f>IF($E99="",0,IF($E99&lt;=3,0.3,IF($E99&lt;=10,0.08,0.01))*$B99)</f>
        <v/>
      </c>
    </row>
    <row r="100">
      <c r="A100" s="7" t="n"/>
      <c r="B100" s="9" t="n"/>
      <c r="C100" s="9" t="n"/>
      <c r="D100" s="7" t="n"/>
      <c r="E100" s="9" t="n"/>
      <c r="F100" s="10">
        <f>IF($A100="","",IFERROR(INDEX(Intent!$B$5:$B$14,MATCH($D100,Intent!$A$5:$A$14,0)),0))</f>
        <v/>
      </c>
      <c r="G100" s="11">
        <f>IF(OR($A100="",$B100&lt;=0),"",ROUND(LN($B100)*10*(1-$C100/100)*$F100,0))</f>
        <v/>
      </c>
      <c r="H100" s="11">
        <f>IF($E100="",0,IF($E100&lt;=3,0.3,IF($E100&lt;=10,0.08,0.01))*$B100)</f>
        <v/>
      </c>
    </row>
    <row r="101">
      <c r="A101" s="7" t="n"/>
      <c r="B101" s="9" t="n"/>
      <c r="C101" s="9" t="n"/>
      <c r="D101" s="7" t="n"/>
      <c r="E101" s="9" t="n"/>
      <c r="F101" s="10">
        <f>IF($A101="","",IFERROR(INDEX(Intent!$B$5:$B$14,MATCH($D101,Intent!$A$5:$A$14,0)),0))</f>
        <v/>
      </c>
      <c r="G101" s="11">
        <f>IF(OR($A101="",$B101&lt;=0),"",ROUND(LN($B101)*10*(1-$C101/100)*$F101,0))</f>
        <v/>
      </c>
      <c r="H101" s="11">
        <f>IF($E101="",0,IF($E101&lt;=3,0.3,IF($E101&lt;=10,0.08,0.01))*$B101)</f>
        <v/>
      </c>
    </row>
    <row r="102">
      <c r="A102" s="7" t="n"/>
      <c r="B102" s="9" t="n"/>
      <c r="C102" s="9" t="n"/>
      <c r="D102" s="7" t="n"/>
      <c r="E102" s="9" t="n"/>
      <c r="F102" s="10">
        <f>IF($A102="","",IFERROR(INDEX(Intent!$B$5:$B$14,MATCH($D102,Intent!$A$5:$A$14,0)),0))</f>
        <v/>
      </c>
      <c r="G102" s="11">
        <f>IF(OR($A102="",$B102&lt;=0),"",ROUND(LN($B102)*10*(1-$C102/100)*$F102,0))</f>
        <v/>
      </c>
      <c r="H102" s="11">
        <f>IF($E102="",0,IF($E102&lt;=3,0.3,IF($E102&lt;=10,0.08,0.01))*$B102)</f>
        <v/>
      </c>
    </row>
    <row r="103">
      <c r="A103" s="7" t="n"/>
      <c r="B103" s="9" t="n"/>
      <c r="C103" s="9" t="n"/>
      <c r="D103" s="7" t="n"/>
      <c r="E103" s="9" t="n"/>
      <c r="F103" s="10">
        <f>IF($A103="","",IFERROR(INDEX(Intent!$B$5:$B$14,MATCH($D103,Intent!$A$5:$A$14,0)),0))</f>
        <v/>
      </c>
      <c r="G103" s="11">
        <f>IF(OR($A103="",$B103&lt;=0),"",ROUND(LN($B103)*10*(1-$C103/100)*$F103,0))</f>
        <v/>
      </c>
      <c r="H103" s="11">
        <f>IF($E103="",0,IF($E103&lt;=3,0.3,IF($E103&lt;=10,0.08,0.01))*$B103)</f>
        <v/>
      </c>
    </row>
    <row r="104">
      <c r="A104" s="7" t="n"/>
      <c r="B104" s="9" t="n"/>
      <c r="C104" s="9" t="n"/>
      <c r="D104" s="7" t="n"/>
      <c r="E104" s="9" t="n"/>
      <c r="F104" s="10">
        <f>IF($A104="","",IFERROR(INDEX(Intent!$B$5:$B$14,MATCH($D104,Intent!$A$5:$A$14,0)),0))</f>
        <v/>
      </c>
      <c r="G104" s="11">
        <f>IF(OR($A104="",$B104&lt;=0),"",ROUND(LN($B104)*10*(1-$C104/100)*$F104,0))</f>
        <v/>
      </c>
      <c r="H104" s="11">
        <f>IF($E104="",0,IF($E104&lt;=3,0.3,IF($E104&lt;=10,0.08,0.01))*$B104)</f>
        <v/>
      </c>
    </row>
    <row r="105">
      <c r="A105" s="7" t="n"/>
      <c r="B105" s="9" t="n"/>
      <c r="C105" s="9" t="n"/>
      <c r="D105" s="7" t="n"/>
      <c r="E105" s="9" t="n"/>
      <c r="F105" s="10">
        <f>IF($A105="","",IFERROR(INDEX(Intent!$B$5:$B$14,MATCH($D105,Intent!$A$5:$A$14,0)),0))</f>
        <v/>
      </c>
      <c r="G105" s="11">
        <f>IF(OR($A105="",$B105&lt;=0),"",ROUND(LN($B105)*10*(1-$C105/100)*$F105,0))</f>
        <v/>
      </c>
      <c r="H105" s="11">
        <f>IF($E105="",0,IF($E105&lt;=3,0.3,IF($E105&lt;=10,0.08,0.01))*$B105)</f>
        <v/>
      </c>
    </row>
    <row r="106">
      <c r="A106" s="7" t="n"/>
      <c r="B106" s="9" t="n"/>
      <c r="C106" s="9" t="n"/>
      <c r="D106" s="7" t="n"/>
      <c r="E106" s="9" t="n"/>
      <c r="F106" s="10">
        <f>IF($A106="","",IFERROR(INDEX(Intent!$B$5:$B$14,MATCH($D106,Intent!$A$5:$A$14,0)),0))</f>
        <v/>
      </c>
      <c r="G106" s="11">
        <f>IF(OR($A106="",$B106&lt;=0),"",ROUND(LN($B106)*10*(1-$C106/100)*$F106,0))</f>
        <v/>
      </c>
      <c r="H106" s="11">
        <f>IF($E106="",0,IF($E106&lt;=3,0.3,IF($E106&lt;=10,0.08,0.01))*$B106)</f>
        <v/>
      </c>
    </row>
    <row r="107">
      <c r="A107" s="7" t="n"/>
      <c r="B107" s="9" t="n"/>
      <c r="C107" s="9" t="n"/>
      <c r="D107" s="7" t="n"/>
      <c r="E107" s="9" t="n"/>
      <c r="F107" s="10">
        <f>IF($A107="","",IFERROR(INDEX(Intent!$B$5:$B$14,MATCH($D107,Intent!$A$5:$A$14,0)),0))</f>
        <v/>
      </c>
      <c r="G107" s="11">
        <f>IF(OR($A107="",$B107&lt;=0),"",ROUND(LN($B107)*10*(1-$C107/100)*$F107,0))</f>
        <v/>
      </c>
      <c r="H107" s="11">
        <f>IF($E107="",0,IF($E107&lt;=3,0.3,IF($E107&lt;=10,0.08,0.01))*$B107)</f>
        <v/>
      </c>
    </row>
    <row r="108">
      <c r="A108" s="7" t="n"/>
      <c r="B108" s="9" t="n"/>
      <c r="C108" s="9" t="n"/>
      <c r="D108" s="7" t="n"/>
      <c r="E108" s="9" t="n"/>
      <c r="F108" s="10">
        <f>IF($A108="","",IFERROR(INDEX(Intent!$B$5:$B$14,MATCH($D108,Intent!$A$5:$A$14,0)),0))</f>
        <v/>
      </c>
      <c r="G108" s="11">
        <f>IF(OR($A108="",$B108&lt;=0),"",ROUND(LN($B108)*10*(1-$C108/100)*$F108,0))</f>
        <v/>
      </c>
      <c r="H108" s="11">
        <f>IF($E108="",0,IF($E108&lt;=3,0.3,IF($E108&lt;=10,0.08,0.01))*$B108)</f>
        <v/>
      </c>
    </row>
    <row r="109">
      <c r="A109" s="7" t="n"/>
      <c r="B109" s="9" t="n"/>
      <c r="C109" s="9" t="n"/>
      <c r="D109" s="7" t="n"/>
      <c r="E109" s="9" t="n"/>
      <c r="F109" s="10">
        <f>IF($A109="","",IFERROR(INDEX(Intent!$B$5:$B$14,MATCH($D109,Intent!$A$5:$A$14,0)),0))</f>
        <v/>
      </c>
      <c r="G109" s="11">
        <f>IF(OR($A109="",$B109&lt;=0),"",ROUND(LN($B109)*10*(1-$C109/100)*$F109,0))</f>
        <v/>
      </c>
      <c r="H109" s="11">
        <f>IF($E109="",0,IF($E109&lt;=3,0.3,IF($E109&lt;=10,0.08,0.01))*$B109)</f>
        <v/>
      </c>
    </row>
    <row r="110">
      <c r="A110" s="7" t="n"/>
      <c r="B110" s="9" t="n"/>
      <c r="C110" s="9" t="n"/>
      <c r="D110" s="7" t="n"/>
      <c r="E110" s="9" t="n"/>
      <c r="F110" s="10">
        <f>IF($A110="","",IFERROR(INDEX(Intent!$B$5:$B$14,MATCH($D110,Intent!$A$5:$A$14,0)),0))</f>
        <v/>
      </c>
      <c r="G110" s="11">
        <f>IF(OR($A110="",$B110&lt;=0),"",ROUND(LN($B110)*10*(1-$C110/100)*$F110,0))</f>
        <v/>
      </c>
      <c r="H110" s="11">
        <f>IF($E110="",0,IF($E110&lt;=3,0.3,IF($E110&lt;=10,0.08,0.01))*$B110)</f>
        <v/>
      </c>
    </row>
    <row r="111">
      <c r="A111" s="7" t="n"/>
      <c r="B111" s="9" t="n"/>
      <c r="C111" s="9" t="n"/>
      <c r="D111" s="7" t="n"/>
      <c r="E111" s="9" t="n"/>
      <c r="F111" s="10">
        <f>IF($A111="","",IFERROR(INDEX(Intent!$B$5:$B$14,MATCH($D111,Intent!$A$5:$A$14,0)),0))</f>
        <v/>
      </c>
      <c r="G111" s="11">
        <f>IF(OR($A111="",$B111&lt;=0),"",ROUND(LN($B111)*10*(1-$C111/100)*$F111,0))</f>
        <v/>
      </c>
      <c r="H111" s="11">
        <f>IF($E111="",0,IF($E111&lt;=3,0.3,IF($E111&lt;=10,0.08,0.01))*$B111)</f>
        <v/>
      </c>
    </row>
    <row r="112">
      <c r="A112" s="7" t="n"/>
      <c r="B112" s="9" t="n"/>
      <c r="C112" s="9" t="n"/>
      <c r="D112" s="7" t="n"/>
      <c r="E112" s="9" t="n"/>
      <c r="F112" s="10">
        <f>IF($A112="","",IFERROR(INDEX(Intent!$B$5:$B$14,MATCH($D112,Intent!$A$5:$A$14,0)),0))</f>
        <v/>
      </c>
      <c r="G112" s="11">
        <f>IF(OR($A112="",$B112&lt;=0),"",ROUND(LN($B112)*10*(1-$C112/100)*$F112,0))</f>
        <v/>
      </c>
      <c r="H112" s="11">
        <f>IF($E112="",0,IF($E112&lt;=3,0.3,IF($E112&lt;=10,0.08,0.01))*$B112)</f>
        <v/>
      </c>
    </row>
    <row r="113">
      <c r="A113" s="7" t="n"/>
      <c r="B113" s="9" t="n"/>
      <c r="C113" s="9" t="n"/>
      <c r="D113" s="7" t="n"/>
      <c r="E113" s="9" t="n"/>
      <c r="F113" s="10">
        <f>IF($A113="","",IFERROR(INDEX(Intent!$B$5:$B$14,MATCH($D113,Intent!$A$5:$A$14,0)),0))</f>
        <v/>
      </c>
      <c r="G113" s="11">
        <f>IF(OR($A113="",$B113&lt;=0),"",ROUND(LN($B113)*10*(1-$C113/100)*$F113,0))</f>
        <v/>
      </c>
      <c r="H113" s="11">
        <f>IF($E113="",0,IF($E113&lt;=3,0.3,IF($E113&lt;=10,0.08,0.01))*$B113)</f>
        <v/>
      </c>
    </row>
    <row r="114">
      <c r="A114" s="7" t="n"/>
      <c r="B114" s="9" t="n"/>
      <c r="C114" s="9" t="n"/>
      <c r="D114" s="7" t="n"/>
      <c r="E114" s="9" t="n"/>
      <c r="F114" s="10">
        <f>IF($A114="","",IFERROR(INDEX(Intent!$B$5:$B$14,MATCH($D114,Intent!$A$5:$A$14,0)),0))</f>
        <v/>
      </c>
      <c r="G114" s="11">
        <f>IF(OR($A114="",$B114&lt;=0),"",ROUND(LN($B114)*10*(1-$C114/100)*$F114,0))</f>
        <v/>
      </c>
      <c r="H114" s="11">
        <f>IF($E114="",0,IF($E114&lt;=3,0.3,IF($E114&lt;=10,0.08,0.01))*$B114)</f>
        <v/>
      </c>
    </row>
    <row r="115">
      <c r="A115" s="7" t="n"/>
      <c r="B115" s="9" t="n"/>
      <c r="C115" s="9" t="n"/>
      <c r="D115" s="7" t="n"/>
      <c r="E115" s="9" t="n"/>
      <c r="F115" s="10">
        <f>IF($A115="","",IFERROR(INDEX(Intent!$B$5:$B$14,MATCH($D115,Intent!$A$5:$A$14,0)),0))</f>
        <v/>
      </c>
      <c r="G115" s="11">
        <f>IF(OR($A115="",$B115&lt;=0),"",ROUND(LN($B115)*10*(1-$C115/100)*$F115,0))</f>
        <v/>
      </c>
      <c r="H115" s="11">
        <f>IF($E115="",0,IF($E115&lt;=3,0.3,IF($E115&lt;=10,0.08,0.01))*$B115)</f>
        <v/>
      </c>
    </row>
    <row r="116">
      <c r="A116" s="7" t="n"/>
      <c r="B116" s="9" t="n"/>
      <c r="C116" s="9" t="n"/>
      <c r="D116" s="7" t="n"/>
      <c r="E116" s="9" t="n"/>
      <c r="F116" s="10">
        <f>IF($A116="","",IFERROR(INDEX(Intent!$B$5:$B$14,MATCH($D116,Intent!$A$5:$A$14,0)),0))</f>
        <v/>
      </c>
      <c r="G116" s="11">
        <f>IF(OR($A116="",$B116&lt;=0),"",ROUND(LN($B116)*10*(1-$C116/100)*$F116,0))</f>
        <v/>
      </c>
      <c r="H116" s="11">
        <f>IF($E116="",0,IF($E116&lt;=3,0.3,IF($E116&lt;=10,0.08,0.01))*$B116)</f>
        <v/>
      </c>
    </row>
    <row r="117">
      <c r="A117" s="7" t="n"/>
      <c r="B117" s="9" t="n"/>
      <c r="C117" s="9" t="n"/>
      <c r="D117" s="7" t="n"/>
      <c r="E117" s="9" t="n"/>
      <c r="F117" s="10">
        <f>IF($A117="","",IFERROR(INDEX(Intent!$B$5:$B$14,MATCH($D117,Intent!$A$5:$A$14,0)),0))</f>
        <v/>
      </c>
      <c r="G117" s="11">
        <f>IF(OR($A117="",$B117&lt;=0),"",ROUND(LN($B117)*10*(1-$C117/100)*$F117,0))</f>
        <v/>
      </c>
      <c r="H117" s="11">
        <f>IF($E117="",0,IF($E117&lt;=3,0.3,IF($E117&lt;=10,0.08,0.01))*$B117)</f>
        <v/>
      </c>
    </row>
    <row r="118">
      <c r="A118" s="7" t="n"/>
      <c r="B118" s="9" t="n"/>
      <c r="C118" s="9" t="n"/>
      <c r="D118" s="7" t="n"/>
      <c r="E118" s="9" t="n"/>
      <c r="F118" s="10">
        <f>IF($A118="","",IFERROR(INDEX(Intent!$B$5:$B$14,MATCH($D118,Intent!$A$5:$A$14,0)),0))</f>
        <v/>
      </c>
      <c r="G118" s="11">
        <f>IF(OR($A118="",$B118&lt;=0),"",ROUND(LN($B118)*10*(1-$C118/100)*$F118,0))</f>
        <v/>
      </c>
      <c r="H118" s="11">
        <f>IF($E118="",0,IF($E118&lt;=3,0.3,IF($E118&lt;=10,0.08,0.01))*$B118)</f>
        <v/>
      </c>
    </row>
    <row r="119">
      <c r="A119" s="7" t="n"/>
      <c r="B119" s="9" t="n"/>
      <c r="C119" s="9" t="n"/>
      <c r="D119" s="7" t="n"/>
      <c r="E119" s="9" t="n"/>
      <c r="F119" s="10">
        <f>IF($A119="","",IFERROR(INDEX(Intent!$B$5:$B$14,MATCH($D119,Intent!$A$5:$A$14,0)),0))</f>
        <v/>
      </c>
      <c r="G119" s="11">
        <f>IF(OR($A119="",$B119&lt;=0),"",ROUND(LN($B119)*10*(1-$C119/100)*$F119,0))</f>
        <v/>
      </c>
      <c r="H119" s="11">
        <f>IF($E119="",0,IF($E119&lt;=3,0.3,IF($E119&lt;=10,0.08,0.01))*$B119)</f>
        <v/>
      </c>
    </row>
    <row r="120">
      <c r="A120" s="7" t="n"/>
      <c r="B120" s="9" t="n"/>
      <c r="C120" s="9" t="n"/>
      <c r="D120" s="7" t="n"/>
      <c r="E120" s="9" t="n"/>
      <c r="F120" s="10">
        <f>IF($A120="","",IFERROR(INDEX(Intent!$B$5:$B$14,MATCH($D120,Intent!$A$5:$A$14,0)),0))</f>
        <v/>
      </c>
      <c r="G120" s="11">
        <f>IF(OR($A120="",$B120&lt;=0),"",ROUND(LN($B120)*10*(1-$C120/100)*$F120,0))</f>
        <v/>
      </c>
      <c r="H120" s="11">
        <f>IF($E120="",0,IF($E120&lt;=3,0.3,IF($E120&lt;=10,0.08,0.01))*$B120)</f>
        <v/>
      </c>
    </row>
    <row r="121">
      <c r="A121" s="7" t="n"/>
      <c r="B121" s="9" t="n"/>
      <c r="C121" s="9" t="n"/>
      <c r="D121" s="7" t="n"/>
      <c r="E121" s="9" t="n"/>
      <c r="F121" s="10">
        <f>IF($A121="","",IFERROR(INDEX(Intent!$B$5:$B$14,MATCH($D121,Intent!$A$5:$A$14,0)),0))</f>
        <v/>
      </c>
      <c r="G121" s="11">
        <f>IF(OR($A121="",$B121&lt;=0),"",ROUND(LN($B121)*10*(1-$C121/100)*$F121,0))</f>
        <v/>
      </c>
      <c r="H121" s="11">
        <f>IF($E121="",0,IF($E121&lt;=3,0.3,IF($E121&lt;=10,0.08,0.01))*$B121)</f>
        <v/>
      </c>
    </row>
    <row r="122">
      <c r="A122" s="7" t="n"/>
      <c r="B122" s="9" t="n"/>
      <c r="C122" s="9" t="n"/>
      <c r="D122" s="7" t="n"/>
      <c r="E122" s="9" t="n"/>
      <c r="F122" s="10">
        <f>IF($A122="","",IFERROR(INDEX(Intent!$B$5:$B$14,MATCH($D122,Intent!$A$5:$A$14,0)),0))</f>
        <v/>
      </c>
      <c r="G122" s="11">
        <f>IF(OR($A122="",$B122&lt;=0),"",ROUND(LN($B122)*10*(1-$C122/100)*$F122,0))</f>
        <v/>
      </c>
      <c r="H122" s="11">
        <f>IF($E122="",0,IF($E122&lt;=3,0.3,IF($E122&lt;=10,0.08,0.01))*$B122)</f>
        <v/>
      </c>
    </row>
    <row r="123">
      <c r="A123" s="7" t="n"/>
      <c r="B123" s="9" t="n"/>
      <c r="C123" s="9" t="n"/>
      <c r="D123" s="7" t="n"/>
      <c r="E123" s="9" t="n"/>
      <c r="F123" s="10">
        <f>IF($A123="","",IFERROR(INDEX(Intent!$B$5:$B$14,MATCH($D123,Intent!$A$5:$A$14,0)),0))</f>
        <v/>
      </c>
      <c r="G123" s="11">
        <f>IF(OR($A123="",$B123&lt;=0),"",ROUND(LN($B123)*10*(1-$C123/100)*$F123,0))</f>
        <v/>
      </c>
      <c r="H123" s="11">
        <f>IF($E123="",0,IF($E123&lt;=3,0.3,IF($E123&lt;=10,0.08,0.01))*$B123)</f>
        <v/>
      </c>
    </row>
    <row r="124">
      <c r="A124" s="7" t="n"/>
      <c r="B124" s="9" t="n"/>
      <c r="C124" s="9" t="n"/>
      <c r="D124" s="7" t="n"/>
      <c r="E124" s="9" t="n"/>
      <c r="F124" s="10">
        <f>IF($A124="","",IFERROR(INDEX(Intent!$B$5:$B$14,MATCH($D124,Intent!$A$5:$A$14,0)),0))</f>
        <v/>
      </c>
      <c r="G124" s="11">
        <f>IF(OR($A124="",$B124&lt;=0),"",ROUND(LN($B124)*10*(1-$C124/100)*$F124,0))</f>
        <v/>
      </c>
      <c r="H124" s="11">
        <f>IF($E124="",0,IF($E124&lt;=3,0.3,IF($E124&lt;=10,0.08,0.01))*$B124)</f>
        <v/>
      </c>
    </row>
    <row r="125">
      <c r="A125" s="7" t="n"/>
      <c r="B125" s="9" t="n"/>
      <c r="C125" s="9" t="n"/>
      <c r="D125" s="7" t="n"/>
      <c r="E125" s="9" t="n"/>
      <c r="F125" s="10">
        <f>IF($A125="","",IFERROR(INDEX(Intent!$B$5:$B$14,MATCH($D125,Intent!$A$5:$A$14,0)),0))</f>
        <v/>
      </c>
      <c r="G125" s="11">
        <f>IF(OR($A125="",$B125&lt;=0),"",ROUND(LN($B125)*10*(1-$C125/100)*$F125,0))</f>
        <v/>
      </c>
      <c r="H125" s="11">
        <f>IF($E125="",0,IF($E125&lt;=3,0.3,IF($E125&lt;=10,0.08,0.01))*$B125)</f>
        <v/>
      </c>
    </row>
    <row r="126">
      <c r="A126" s="7" t="n"/>
      <c r="B126" s="9" t="n"/>
      <c r="C126" s="9" t="n"/>
      <c r="D126" s="7" t="n"/>
      <c r="E126" s="9" t="n"/>
      <c r="F126" s="10">
        <f>IF($A126="","",IFERROR(INDEX(Intent!$B$5:$B$14,MATCH($D126,Intent!$A$5:$A$14,0)),0))</f>
        <v/>
      </c>
      <c r="G126" s="11">
        <f>IF(OR($A126="",$B126&lt;=0),"",ROUND(LN($B126)*10*(1-$C126/100)*$F126,0))</f>
        <v/>
      </c>
      <c r="H126" s="11">
        <f>IF($E126="",0,IF($E126&lt;=3,0.3,IF($E126&lt;=10,0.08,0.01))*$B126)</f>
        <v/>
      </c>
    </row>
    <row r="127">
      <c r="A127" s="7" t="n"/>
      <c r="B127" s="9" t="n"/>
      <c r="C127" s="9" t="n"/>
      <c r="D127" s="7" t="n"/>
      <c r="E127" s="9" t="n"/>
      <c r="F127" s="10">
        <f>IF($A127="","",IFERROR(INDEX(Intent!$B$5:$B$14,MATCH($D127,Intent!$A$5:$A$14,0)),0))</f>
        <v/>
      </c>
      <c r="G127" s="11">
        <f>IF(OR($A127="",$B127&lt;=0),"",ROUND(LN($B127)*10*(1-$C127/100)*$F127,0))</f>
        <v/>
      </c>
      <c r="H127" s="11">
        <f>IF($E127="",0,IF($E127&lt;=3,0.3,IF($E127&lt;=10,0.08,0.01))*$B127)</f>
        <v/>
      </c>
    </row>
    <row r="128">
      <c r="A128" s="7" t="n"/>
      <c r="B128" s="9" t="n"/>
      <c r="C128" s="9" t="n"/>
      <c r="D128" s="7" t="n"/>
      <c r="E128" s="9" t="n"/>
      <c r="F128" s="10">
        <f>IF($A128="","",IFERROR(INDEX(Intent!$B$5:$B$14,MATCH($D128,Intent!$A$5:$A$14,0)),0))</f>
        <v/>
      </c>
      <c r="G128" s="11">
        <f>IF(OR($A128="",$B128&lt;=0),"",ROUND(LN($B128)*10*(1-$C128/100)*$F128,0))</f>
        <v/>
      </c>
      <c r="H128" s="11">
        <f>IF($E128="",0,IF($E128&lt;=3,0.3,IF($E128&lt;=10,0.08,0.01))*$B128)</f>
        <v/>
      </c>
    </row>
    <row r="129">
      <c r="A129" s="7" t="n"/>
      <c r="B129" s="9" t="n"/>
      <c r="C129" s="9" t="n"/>
      <c r="D129" s="7" t="n"/>
      <c r="E129" s="9" t="n"/>
      <c r="F129" s="10">
        <f>IF($A129="","",IFERROR(INDEX(Intent!$B$5:$B$14,MATCH($D129,Intent!$A$5:$A$14,0)),0))</f>
        <v/>
      </c>
      <c r="G129" s="11">
        <f>IF(OR($A129="",$B129&lt;=0),"",ROUND(LN($B129)*10*(1-$C129/100)*$F129,0))</f>
        <v/>
      </c>
      <c r="H129" s="11">
        <f>IF($E129="",0,IF($E129&lt;=3,0.3,IF($E129&lt;=10,0.08,0.01))*$B129)</f>
        <v/>
      </c>
    </row>
    <row r="130">
      <c r="A130" s="7" t="n"/>
      <c r="B130" s="9" t="n"/>
      <c r="C130" s="9" t="n"/>
      <c r="D130" s="7" t="n"/>
      <c r="E130" s="9" t="n"/>
      <c r="F130" s="10">
        <f>IF($A130="","",IFERROR(INDEX(Intent!$B$5:$B$14,MATCH($D130,Intent!$A$5:$A$14,0)),0))</f>
        <v/>
      </c>
      <c r="G130" s="11">
        <f>IF(OR($A130="",$B130&lt;=0),"",ROUND(LN($B130)*10*(1-$C130/100)*$F130,0))</f>
        <v/>
      </c>
      <c r="H130" s="11">
        <f>IF($E130="",0,IF($E130&lt;=3,0.3,IF($E130&lt;=10,0.08,0.01))*$B130)</f>
        <v/>
      </c>
    </row>
    <row r="131">
      <c r="A131" s="7" t="n"/>
      <c r="B131" s="9" t="n"/>
      <c r="C131" s="9" t="n"/>
      <c r="D131" s="7" t="n"/>
      <c r="E131" s="9" t="n"/>
      <c r="F131" s="10">
        <f>IF($A131="","",IFERROR(INDEX(Intent!$B$5:$B$14,MATCH($D131,Intent!$A$5:$A$14,0)),0))</f>
        <v/>
      </c>
      <c r="G131" s="11">
        <f>IF(OR($A131="",$B131&lt;=0),"",ROUND(LN($B131)*10*(1-$C131/100)*$F131,0))</f>
        <v/>
      </c>
      <c r="H131" s="11">
        <f>IF($E131="",0,IF($E131&lt;=3,0.3,IF($E131&lt;=10,0.08,0.01))*$B131)</f>
        <v/>
      </c>
    </row>
    <row r="132">
      <c r="A132" s="7" t="n"/>
      <c r="B132" s="9" t="n"/>
      <c r="C132" s="9" t="n"/>
      <c r="D132" s="7" t="n"/>
      <c r="E132" s="9" t="n"/>
      <c r="F132" s="10">
        <f>IF($A132="","",IFERROR(INDEX(Intent!$B$5:$B$14,MATCH($D132,Intent!$A$5:$A$14,0)),0))</f>
        <v/>
      </c>
      <c r="G132" s="11">
        <f>IF(OR($A132="",$B132&lt;=0),"",ROUND(LN($B132)*10*(1-$C132/100)*$F132,0))</f>
        <v/>
      </c>
      <c r="H132" s="11">
        <f>IF($E132="",0,IF($E132&lt;=3,0.3,IF($E132&lt;=10,0.08,0.01))*$B132)</f>
        <v/>
      </c>
    </row>
    <row r="133">
      <c r="A133" s="7" t="n"/>
      <c r="B133" s="9" t="n"/>
      <c r="C133" s="9" t="n"/>
      <c r="D133" s="7" t="n"/>
      <c r="E133" s="9" t="n"/>
      <c r="F133" s="10">
        <f>IF($A133="","",IFERROR(INDEX(Intent!$B$5:$B$14,MATCH($D133,Intent!$A$5:$A$14,0)),0))</f>
        <v/>
      </c>
      <c r="G133" s="11">
        <f>IF(OR($A133="",$B133&lt;=0),"",ROUND(LN($B133)*10*(1-$C133/100)*$F133,0))</f>
        <v/>
      </c>
      <c r="H133" s="11">
        <f>IF($E133="",0,IF($E133&lt;=3,0.3,IF($E133&lt;=10,0.08,0.01))*$B133)</f>
        <v/>
      </c>
    </row>
    <row r="134">
      <c r="A134" s="7" t="n"/>
      <c r="B134" s="9" t="n"/>
      <c r="C134" s="9" t="n"/>
      <c r="D134" s="7" t="n"/>
      <c r="E134" s="9" t="n"/>
      <c r="F134" s="10">
        <f>IF($A134="","",IFERROR(INDEX(Intent!$B$5:$B$14,MATCH($D134,Intent!$A$5:$A$14,0)),0))</f>
        <v/>
      </c>
      <c r="G134" s="11">
        <f>IF(OR($A134="",$B134&lt;=0),"",ROUND(LN($B134)*10*(1-$C134/100)*$F134,0))</f>
        <v/>
      </c>
      <c r="H134" s="11">
        <f>IF($E134="",0,IF($E134&lt;=3,0.3,IF($E134&lt;=10,0.08,0.01))*$B134)</f>
        <v/>
      </c>
    </row>
    <row r="135">
      <c r="A135" s="7" t="n"/>
      <c r="B135" s="9" t="n"/>
      <c r="C135" s="9" t="n"/>
      <c r="D135" s="7" t="n"/>
      <c r="E135" s="9" t="n"/>
      <c r="F135" s="10">
        <f>IF($A135="","",IFERROR(INDEX(Intent!$B$5:$B$14,MATCH($D135,Intent!$A$5:$A$14,0)),0))</f>
        <v/>
      </c>
      <c r="G135" s="11">
        <f>IF(OR($A135="",$B135&lt;=0),"",ROUND(LN($B135)*10*(1-$C135/100)*$F135,0))</f>
        <v/>
      </c>
      <c r="H135" s="11">
        <f>IF($E135="",0,IF($E135&lt;=3,0.3,IF($E135&lt;=10,0.08,0.01))*$B135)</f>
        <v/>
      </c>
    </row>
    <row r="136">
      <c r="A136" s="7" t="n"/>
      <c r="B136" s="9" t="n"/>
      <c r="C136" s="9" t="n"/>
      <c r="D136" s="7" t="n"/>
      <c r="E136" s="9" t="n"/>
      <c r="F136" s="10">
        <f>IF($A136="","",IFERROR(INDEX(Intent!$B$5:$B$14,MATCH($D136,Intent!$A$5:$A$14,0)),0))</f>
        <v/>
      </c>
      <c r="G136" s="11">
        <f>IF(OR($A136="",$B136&lt;=0),"",ROUND(LN($B136)*10*(1-$C136/100)*$F136,0))</f>
        <v/>
      </c>
      <c r="H136" s="11">
        <f>IF($E136="",0,IF($E136&lt;=3,0.3,IF($E136&lt;=10,0.08,0.01))*$B136)</f>
        <v/>
      </c>
    </row>
    <row r="137">
      <c r="A137" s="7" t="n"/>
      <c r="B137" s="9" t="n"/>
      <c r="C137" s="9" t="n"/>
      <c r="D137" s="7" t="n"/>
      <c r="E137" s="9" t="n"/>
      <c r="F137" s="10">
        <f>IF($A137="","",IFERROR(INDEX(Intent!$B$5:$B$14,MATCH($D137,Intent!$A$5:$A$14,0)),0))</f>
        <v/>
      </c>
      <c r="G137" s="11">
        <f>IF(OR($A137="",$B137&lt;=0),"",ROUND(LN($B137)*10*(1-$C137/100)*$F137,0))</f>
        <v/>
      </c>
      <c r="H137" s="11">
        <f>IF($E137="",0,IF($E137&lt;=3,0.3,IF($E137&lt;=10,0.08,0.01))*$B137)</f>
        <v/>
      </c>
    </row>
    <row r="138">
      <c r="A138" s="7" t="n"/>
      <c r="B138" s="9" t="n"/>
      <c r="C138" s="9" t="n"/>
      <c r="D138" s="7" t="n"/>
      <c r="E138" s="9" t="n"/>
      <c r="F138" s="10">
        <f>IF($A138="","",IFERROR(INDEX(Intent!$B$5:$B$14,MATCH($D138,Intent!$A$5:$A$14,0)),0))</f>
        <v/>
      </c>
      <c r="G138" s="11">
        <f>IF(OR($A138="",$B138&lt;=0),"",ROUND(LN($B138)*10*(1-$C138/100)*$F138,0))</f>
        <v/>
      </c>
      <c r="H138" s="11">
        <f>IF($E138="",0,IF($E138&lt;=3,0.3,IF($E138&lt;=10,0.08,0.01))*$B138)</f>
        <v/>
      </c>
    </row>
    <row r="139">
      <c r="A139" s="7" t="n"/>
      <c r="B139" s="9" t="n"/>
      <c r="C139" s="9" t="n"/>
      <c r="D139" s="7" t="n"/>
      <c r="E139" s="9" t="n"/>
      <c r="F139" s="10">
        <f>IF($A139="","",IFERROR(INDEX(Intent!$B$5:$B$14,MATCH($D139,Intent!$A$5:$A$14,0)),0))</f>
        <v/>
      </c>
      <c r="G139" s="11">
        <f>IF(OR($A139="",$B139&lt;=0),"",ROUND(LN($B139)*10*(1-$C139/100)*$F139,0))</f>
        <v/>
      </c>
      <c r="H139" s="11">
        <f>IF($E139="",0,IF($E139&lt;=3,0.3,IF($E139&lt;=10,0.08,0.01))*$B139)</f>
        <v/>
      </c>
    </row>
    <row r="140">
      <c r="A140" s="7" t="n"/>
      <c r="B140" s="9" t="n"/>
      <c r="C140" s="9" t="n"/>
      <c r="D140" s="7" t="n"/>
      <c r="E140" s="9" t="n"/>
      <c r="F140" s="10">
        <f>IF($A140="","",IFERROR(INDEX(Intent!$B$5:$B$14,MATCH($D140,Intent!$A$5:$A$14,0)),0))</f>
        <v/>
      </c>
      <c r="G140" s="11">
        <f>IF(OR($A140="",$B140&lt;=0),"",ROUND(LN($B140)*10*(1-$C140/100)*$F140,0))</f>
        <v/>
      </c>
      <c r="H140" s="11">
        <f>IF($E140="",0,IF($E140&lt;=3,0.3,IF($E140&lt;=10,0.08,0.01))*$B140)</f>
        <v/>
      </c>
    </row>
    <row r="141">
      <c r="A141" s="7" t="n"/>
      <c r="B141" s="9" t="n"/>
      <c r="C141" s="9" t="n"/>
      <c r="D141" s="7" t="n"/>
      <c r="E141" s="9" t="n"/>
      <c r="F141" s="10">
        <f>IF($A141="","",IFERROR(INDEX(Intent!$B$5:$B$14,MATCH($D141,Intent!$A$5:$A$14,0)),0))</f>
        <v/>
      </c>
      <c r="G141" s="11">
        <f>IF(OR($A141="",$B141&lt;=0),"",ROUND(LN($B141)*10*(1-$C141/100)*$F141,0))</f>
        <v/>
      </c>
      <c r="H141" s="11">
        <f>IF($E141="",0,IF($E141&lt;=3,0.3,IF($E141&lt;=10,0.08,0.01))*$B141)</f>
        <v/>
      </c>
    </row>
    <row r="142">
      <c r="A142" s="7" t="n"/>
      <c r="B142" s="9" t="n"/>
      <c r="C142" s="9" t="n"/>
      <c r="D142" s="7" t="n"/>
      <c r="E142" s="9" t="n"/>
      <c r="F142" s="10">
        <f>IF($A142="","",IFERROR(INDEX(Intent!$B$5:$B$14,MATCH($D142,Intent!$A$5:$A$14,0)),0))</f>
        <v/>
      </c>
      <c r="G142" s="11">
        <f>IF(OR($A142="",$B142&lt;=0),"",ROUND(LN($B142)*10*(1-$C142/100)*$F142,0))</f>
        <v/>
      </c>
      <c r="H142" s="11">
        <f>IF($E142="",0,IF($E142&lt;=3,0.3,IF($E142&lt;=10,0.08,0.01))*$B142)</f>
        <v/>
      </c>
    </row>
    <row r="143">
      <c r="A143" s="7" t="n"/>
      <c r="B143" s="9" t="n"/>
      <c r="C143" s="9" t="n"/>
      <c r="D143" s="7" t="n"/>
      <c r="E143" s="9" t="n"/>
      <c r="F143" s="10">
        <f>IF($A143="","",IFERROR(INDEX(Intent!$B$5:$B$14,MATCH($D143,Intent!$A$5:$A$14,0)),0))</f>
        <v/>
      </c>
      <c r="G143" s="11">
        <f>IF(OR($A143="",$B143&lt;=0),"",ROUND(LN($B143)*10*(1-$C143/100)*$F143,0))</f>
        <v/>
      </c>
      <c r="H143" s="11">
        <f>IF($E143="",0,IF($E143&lt;=3,0.3,IF($E143&lt;=10,0.08,0.01))*$B143)</f>
        <v/>
      </c>
    </row>
    <row r="144">
      <c r="A144" s="7" t="n"/>
      <c r="B144" s="9" t="n"/>
      <c r="C144" s="9" t="n"/>
      <c r="D144" s="7" t="n"/>
      <c r="E144" s="9" t="n"/>
      <c r="F144" s="10">
        <f>IF($A144="","",IFERROR(INDEX(Intent!$B$5:$B$14,MATCH($D144,Intent!$A$5:$A$14,0)),0))</f>
        <v/>
      </c>
      <c r="G144" s="11">
        <f>IF(OR($A144="",$B144&lt;=0),"",ROUND(LN($B144)*10*(1-$C144/100)*$F144,0))</f>
        <v/>
      </c>
      <c r="H144" s="11">
        <f>IF($E144="",0,IF($E144&lt;=3,0.3,IF($E144&lt;=10,0.08,0.01))*$B144)</f>
        <v/>
      </c>
    </row>
    <row r="145">
      <c r="A145" s="7" t="n"/>
      <c r="B145" s="9" t="n"/>
      <c r="C145" s="9" t="n"/>
      <c r="D145" s="7" t="n"/>
      <c r="E145" s="9" t="n"/>
      <c r="F145" s="10">
        <f>IF($A145="","",IFERROR(INDEX(Intent!$B$5:$B$14,MATCH($D145,Intent!$A$5:$A$14,0)),0))</f>
        <v/>
      </c>
      <c r="G145" s="11">
        <f>IF(OR($A145="",$B145&lt;=0),"",ROUND(LN($B145)*10*(1-$C145/100)*$F145,0))</f>
        <v/>
      </c>
      <c r="H145" s="11">
        <f>IF($E145="",0,IF($E145&lt;=3,0.3,IF($E145&lt;=10,0.08,0.01))*$B145)</f>
        <v/>
      </c>
    </row>
    <row r="146">
      <c r="A146" s="7" t="n"/>
      <c r="B146" s="9" t="n"/>
      <c r="C146" s="9" t="n"/>
      <c r="D146" s="7" t="n"/>
      <c r="E146" s="9" t="n"/>
      <c r="F146" s="10">
        <f>IF($A146="","",IFERROR(INDEX(Intent!$B$5:$B$14,MATCH($D146,Intent!$A$5:$A$14,0)),0))</f>
        <v/>
      </c>
      <c r="G146" s="11">
        <f>IF(OR($A146="",$B146&lt;=0),"",ROUND(LN($B146)*10*(1-$C146/100)*$F146,0))</f>
        <v/>
      </c>
      <c r="H146" s="11">
        <f>IF($E146="",0,IF($E146&lt;=3,0.3,IF($E146&lt;=10,0.08,0.01))*$B146)</f>
        <v/>
      </c>
    </row>
    <row r="147">
      <c r="A147" s="7" t="n"/>
      <c r="B147" s="9" t="n"/>
      <c r="C147" s="9" t="n"/>
      <c r="D147" s="7" t="n"/>
      <c r="E147" s="9" t="n"/>
      <c r="F147" s="10">
        <f>IF($A147="","",IFERROR(INDEX(Intent!$B$5:$B$14,MATCH($D147,Intent!$A$5:$A$14,0)),0))</f>
        <v/>
      </c>
      <c r="G147" s="11">
        <f>IF(OR($A147="",$B147&lt;=0),"",ROUND(LN($B147)*10*(1-$C147/100)*$F147,0))</f>
        <v/>
      </c>
      <c r="H147" s="11">
        <f>IF($E147="",0,IF($E147&lt;=3,0.3,IF($E147&lt;=10,0.08,0.01))*$B147)</f>
        <v/>
      </c>
    </row>
    <row r="148">
      <c r="A148" s="7" t="n"/>
      <c r="B148" s="9" t="n"/>
      <c r="C148" s="9" t="n"/>
      <c r="D148" s="7" t="n"/>
      <c r="E148" s="9" t="n"/>
      <c r="F148" s="10">
        <f>IF($A148="","",IFERROR(INDEX(Intent!$B$5:$B$14,MATCH($D148,Intent!$A$5:$A$14,0)),0))</f>
        <v/>
      </c>
      <c r="G148" s="11">
        <f>IF(OR($A148="",$B148&lt;=0),"",ROUND(LN($B148)*10*(1-$C148/100)*$F148,0))</f>
        <v/>
      </c>
      <c r="H148" s="11">
        <f>IF($E148="",0,IF($E148&lt;=3,0.3,IF($E148&lt;=10,0.08,0.01))*$B148)</f>
        <v/>
      </c>
    </row>
    <row r="149">
      <c r="A149" s="7" t="n"/>
      <c r="B149" s="9" t="n"/>
      <c r="C149" s="9" t="n"/>
      <c r="D149" s="7" t="n"/>
      <c r="E149" s="9" t="n"/>
      <c r="F149" s="10">
        <f>IF($A149="","",IFERROR(INDEX(Intent!$B$5:$B$14,MATCH($D149,Intent!$A$5:$A$14,0)),0))</f>
        <v/>
      </c>
      <c r="G149" s="11">
        <f>IF(OR($A149="",$B149&lt;=0),"",ROUND(LN($B149)*10*(1-$C149/100)*$F149,0))</f>
        <v/>
      </c>
      <c r="H149" s="11">
        <f>IF($E149="",0,IF($E149&lt;=3,0.3,IF($E149&lt;=10,0.08,0.01))*$B149)</f>
        <v/>
      </c>
    </row>
    <row r="150">
      <c r="A150" s="7" t="n"/>
      <c r="B150" s="9" t="n"/>
      <c r="C150" s="9" t="n"/>
      <c r="D150" s="7" t="n"/>
      <c r="E150" s="9" t="n"/>
      <c r="F150" s="10">
        <f>IF($A150="","",IFERROR(INDEX(Intent!$B$5:$B$14,MATCH($D150,Intent!$A$5:$A$14,0)),0))</f>
        <v/>
      </c>
      <c r="G150" s="11">
        <f>IF(OR($A150="",$B150&lt;=0),"",ROUND(LN($B150)*10*(1-$C150/100)*$F150,0))</f>
        <v/>
      </c>
      <c r="H150" s="11">
        <f>IF($E150="",0,IF($E150&lt;=3,0.3,IF($E150&lt;=10,0.08,0.01))*$B150)</f>
        <v/>
      </c>
    </row>
    <row r="151">
      <c r="A151" s="7" t="n"/>
      <c r="B151" s="9" t="n"/>
      <c r="C151" s="9" t="n"/>
      <c r="D151" s="7" t="n"/>
      <c r="E151" s="9" t="n"/>
      <c r="F151" s="10">
        <f>IF($A151="","",IFERROR(INDEX(Intent!$B$5:$B$14,MATCH($D151,Intent!$A$5:$A$14,0)),0))</f>
        <v/>
      </c>
      <c r="G151" s="11">
        <f>IF(OR($A151="",$B151&lt;=0),"",ROUND(LN($B151)*10*(1-$C151/100)*$F151,0))</f>
        <v/>
      </c>
      <c r="H151" s="11">
        <f>IF($E151="",0,IF($E151&lt;=3,0.3,IF($E151&lt;=10,0.08,0.01))*$B151)</f>
        <v/>
      </c>
    </row>
    <row r="152">
      <c r="A152" s="7" t="n"/>
      <c r="B152" s="9" t="n"/>
      <c r="C152" s="9" t="n"/>
      <c r="D152" s="7" t="n"/>
      <c r="E152" s="9" t="n"/>
      <c r="F152" s="10">
        <f>IF($A152="","",IFERROR(INDEX(Intent!$B$5:$B$14,MATCH($D152,Intent!$A$5:$A$14,0)),0))</f>
        <v/>
      </c>
      <c r="G152" s="11">
        <f>IF(OR($A152="",$B152&lt;=0),"",ROUND(LN($B152)*10*(1-$C152/100)*$F152,0))</f>
        <v/>
      </c>
      <c r="H152" s="11">
        <f>IF($E152="",0,IF($E152&lt;=3,0.3,IF($E152&lt;=10,0.08,0.01))*$B152)</f>
        <v/>
      </c>
    </row>
    <row r="153">
      <c r="A153" s="7" t="n"/>
      <c r="B153" s="9" t="n"/>
      <c r="C153" s="9" t="n"/>
      <c r="D153" s="7" t="n"/>
      <c r="E153" s="9" t="n"/>
      <c r="F153" s="10">
        <f>IF($A153="","",IFERROR(INDEX(Intent!$B$5:$B$14,MATCH($D153,Intent!$A$5:$A$14,0)),0))</f>
        <v/>
      </c>
      <c r="G153" s="11">
        <f>IF(OR($A153="",$B153&lt;=0),"",ROUND(LN($B153)*10*(1-$C153/100)*$F153,0))</f>
        <v/>
      </c>
      <c r="H153" s="11">
        <f>IF($E153="",0,IF($E153&lt;=3,0.3,IF($E153&lt;=10,0.08,0.01))*$B153)</f>
        <v/>
      </c>
    </row>
    <row r="154">
      <c r="A154" s="7" t="n"/>
      <c r="B154" s="9" t="n"/>
      <c r="C154" s="9" t="n"/>
      <c r="D154" s="7" t="n"/>
      <c r="E154" s="9" t="n"/>
      <c r="F154" s="10">
        <f>IF($A154="","",IFERROR(INDEX(Intent!$B$5:$B$14,MATCH($D154,Intent!$A$5:$A$14,0)),0))</f>
        <v/>
      </c>
      <c r="G154" s="11">
        <f>IF(OR($A154="",$B154&lt;=0),"",ROUND(LN($B154)*10*(1-$C154/100)*$F154,0))</f>
        <v/>
      </c>
      <c r="H154" s="11">
        <f>IF($E154="",0,IF($E154&lt;=3,0.3,IF($E154&lt;=10,0.08,0.01))*$B154)</f>
        <v/>
      </c>
    </row>
    <row r="155">
      <c r="A155" s="7" t="n"/>
      <c r="B155" s="9" t="n"/>
      <c r="C155" s="9" t="n"/>
      <c r="D155" s="7" t="n"/>
      <c r="E155" s="9" t="n"/>
      <c r="F155" s="10">
        <f>IF($A155="","",IFERROR(INDEX(Intent!$B$5:$B$14,MATCH($D155,Intent!$A$5:$A$14,0)),0))</f>
        <v/>
      </c>
      <c r="G155" s="11">
        <f>IF(OR($A155="",$B155&lt;=0),"",ROUND(LN($B155)*10*(1-$C155/100)*$F155,0))</f>
        <v/>
      </c>
      <c r="H155" s="11">
        <f>IF($E155="",0,IF($E155&lt;=3,0.3,IF($E155&lt;=10,0.08,0.01))*$B155)</f>
        <v/>
      </c>
    </row>
    <row r="156">
      <c r="A156" s="7" t="n"/>
      <c r="B156" s="9" t="n"/>
      <c r="C156" s="9" t="n"/>
      <c r="D156" s="7" t="n"/>
      <c r="E156" s="9" t="n"/>
      <c r="F156" s="10">
        <f>IF($A156="","",IFERROR(INDEX(Intent!$B$5:$B$14,MATCH($D156,Intent!$A$5:$A$14,0)),0))</f>
        <v/>
      </c>
      <c r="G156" s="11">
        <f>IF(OR($A156="",$B156&lt;=0),"",ROUND(LN($B156)*10*(1-$C156/100)*$F156,0))</f>
        <v/>
      </c>
      <c r="H156" s="11">
        <f>IF($E156="",0,IF($E156&lt;=3,0.3,IF($E156&lt;=10,0.08,0.01))*$B156)</f>
        <v/>
      </c>
    </row>
    <row r="157">
      <c r="A157" s="7" t="n"/>
      <c r="B157" s="9" t="n"/>
      <c r="C157" s="9" t="n"/>
      <c r="D157" s="7" t="n"/>
      <c r="E157" s="9" t="n"/>
      <c r="F157" s="10">
        <f>IF($A157="","",IFERROR(INDEX(Intent!$B$5:$B$14,MATCH($D157,Intent!$A$5:$A$14,0)),0))</f>
        <v/>
      </c>
      <c r="G157" s="11">
        <f>IF(OR($A157="",$B157&lt;=0),"",ROUND(LN($B157)*10*(1-$C157/100)*$F157,0))</f>
        <v/>
      </c>
      <c r="H157" s="11">
        <f>IF($E157="",0,IF($E157&lt;=3,0.3,IF($E157&lt;=10,0.08,0.01))*$B157)</f>
        <v/>
      </c>
    </row>
    <row r="158">
      <c r="A158" s="7" t="n"/>
      <c r="B158" s="9" t="n"/>
      <c r="C158" s="9" t="n"/>
      <c r="D158" s="7" t="n"/>
      <c r="E158" s="9" t="n"/>
      <c r="F158" s="10">
        <f>IF($A158="","",IFERROR(INDEX(Intent!$B$5:$B$14,MATCH($D158,Intent!$A$5:$A$14,0)),0))</f>
        <v/>
      </c>
      <c r="G158" s="11">
        <f>IF(OR($A158="",$B158&lt;=0),"",ROUND(LN($B158)*10*(1-$C158/100)*$F158,0))</f>
        <v/>
      </c>
      <c r="H158" s="11">
        <f>IF($E158="",0,IF($E158&lt;=3,0.3,IF($E158&lt;=10,0.08,0.01))*$B158)</f>
        <v/>
      </c>
    </row>
    <row r="159">
      <c r="A159" s="7" t="n"/>
      <c r="B159" s="9" t="n"/>
      <c r="C159" s="9" t="n"/>
      <c r="D159" s="7" t="n"/>
      <c r="E159" s="9" t="n"/>
      <c r="F159" s="10">
        <f>IF($A159="","",IFERROR(INDEX(Intent!$B$5:$B$14,MATCH($D159,Intent!$A$5:$A$14,0)),0))</f>
        <v/>
      </c>
      <c r="G159" s="11">
        <f>IF(OR($A159="",$B159&lt;=0),"",ROUND(LN($B159)*10*(1-$C159/100)*$F159,0))</f>
        <v/>
      </c>
      <c r="H159" s="11">
        <f>IF($E159="",0,IF($E159&lt;=3,0.3,IF($E159&lt;=10,0.08,0.01))*$B159)</f>
        <v/>
      </c>
    </row>
    <row r="160">
      <c r="A160" s="7" t="n"/>
      <c r="B160" s="9" t="n"/>
      <c r="C160" s="9" t="n"/>
      <c r="D160" s="7" t="n"/>
      <c r="E160" s="9" t="n"/>
      <c r="F160" s="10">
        <f>IF($A160="","",IFERROR(INDEX(Intent!$B$5:$B$14,MATCH($D160,Intent!$A$5:$A$14,0)),0))</f>
        <v/>
      </c>
      <c r="G160" s="11">
        <f>IF(OR($A160="",$B160&lt;=0),"",ROUND(LN($B160)*10*(1-$C160/100)*$F160,0))</f>
        <v/>
      </c>
      <c r="H160" s="11">
        <f>IF($E160="",0,IF($E160&lt;=3,0.3,IF($E160&lt;=10,0.08,0.01))*$B160)</f>
        <v/>
      </c>
    </row>
    <row r="161">
      <c r="A161" s="7" t="n"/>
      <c r="B161" s="9" t="n"/>
      <c r="C161" s="9" t="n"/>
      <c r="D161" s="7" t="n"/>
      <c r="E161" s="9" t="n"/>
      <c r="F161" s="10">
        <f>IF($A161="","",IFERROR(INDEX(Intent!$B$5:$B$14,MATCH($D161,Intent!$A$5:$A$14,0)),0))</f>
        <v/>
      </c>
      <c r="G161" s="11">
        <f>IF(OR($A161="",$B161&lt;=0),"",ROUND(LN($B161)*10*(1-$C161/100)*$F161,0))</f>
        <v/>
      </c>
      <c r="H161" s="11">
        <f>IF($E161="",0,IF($E161&lt;=3,0.3,IF($E161&lt;=10,0.08,0.01))*$B161)</f>
        <v/>
      </c>
    </row>
    <row r="162">
      <c r="A162" s="7" t="n"/>
      <c r="B162" s="9" t="n"/>
      <c r="C162" s="9" t="n"/>
      <c r="D162" s="7" t="n"/>
      <c r="E162" s="9" t="n"/>
      <c r="F162" s="10">
        <f>IF($A162="","",IFERROR(INDEX(Intent!$B$5:$B$14,MATCH($D162,Intent!$A$5:$A$14,0)),0))</f>
        <v/>
      </c>
      <c r="G162" s="11">
        <f>IF(OR($A162="",$B162&lt;=0),"",ROUND(LN($B162)*10*(1-$C162/100)*$F162,0))</f>
        <v/>
      </c>
      <c r="H162" s="11">
        <f>IF($E162="",0,IF($E162&lt;=3,0.3,IF($E162&lt;=10,0.08,0.01))*$B162)</f>
        <v/>
      </c>
    </row>
    <row r="163">
      <c r="A163" s="7" t="n"/>
      <c r="B163" s="9" t="n"/>
      <c r="C163" s="9" t="n"/>
      <c r="D163" s="7" t="n"/>
      <c r="E163" s="9" t="n"/>
      <c r="F163" s="10">
        <f>IF($A163="","",IFERROR(INDEX(Intent!$B$5:$B$14,MATCH($D163,Intent!$A$5:$A$14,0)),0))</f>
        <v/>
      </c>
      <c r="G163" s="11">
        <f>IF(OR($A163="",$B163&lt;=0),"",ROUND(LN($B163)*10*(1-$C163/100)*$F163,0))</f>
        <v/>
      </c>
      <c r="H163" s="11">
        <f>IF($E163="",0,IF($E163&lt;=3,0.3,IF($E163&lt;=10,0.08,0.01))*$B163)</f>
        <v/>
      </c>
    </row>
    <row r="164">
      <c r="A164" s="7" t="n"/>
      <c r="B164" s="9" t="n"/>
      <c r="C164" s="9" t="n"/>
      <c r="D164" s="7" t="n"/>
      <c r="E164" s="9" t="n"/>
      <c r="F164" s="10">
        <f>IF($A164="","",IFERROR(INDEX(Intent!$B$5:$B$14,MATCH($D164,Intent!$A$5:$A$14,0)),0))</f>
        <v/>
      </c>
      <c r="G164" s="11">
        <f>IF(OR($A164="",$B164&lt;=0),"",ROUND(LN($B164)*10*(1-$C164/100)*$F164,0))</f>
        <v/>
      </c>
      <c r="H164" s="11">
        <f>IF($E164="",0,IF($E164&lt;=3,0.3,IF($E164&lt;=10,0.08,0.01))*$B164)</f>
        <v/>
      </c>
    </row>
    <row r="165">
      <c r="A165" s="7" t="n"/>
      <c r="B165" s="9" t="n"/>
      <c r="C165" s="9" t="n"/>
      <c r="D165" s="7" t="n"/>
      <c r="E165" s="9" t="n"/>
      <c r="F165" s="10">
        <f>IF($A165="","",IFERROR(INDEX(Intent!$B$5:$B$14,MATCH($D165,Intent!$A$5:$A$14,0)),0))</f>
        <v/>
      </c>
      <c r="G165" s="11">
        <f>IF(OR($A165="",$B165&lt;=0),"",ROUND(LN($B165)*10*(1-$C165/100)*$F165,0))</f>
        <v/>
      </c>
      <c r="H165" s="11">
        <f>IF($E165="",0,IF($E165&lt;=3,0.3,IF($E165&lt;=10,0.08,0.01))*$B165)</f>
        <v/>
      </c>
    </row>
    <row r="166">
      <c r="A166" s="7" t="n"/>
      <c r="B166" s="9" t="n"/>
      <c r="C166" s="9" t="n"/>
      <c r="D166" s="7" t="n"/>
      <c r="E166" s="9" t="n"/>
      <c r="F166" s="10">
        <f>IF($A166="","",IFERROR(INDEX(Intent!$B$5:$B$14,MATCH($D166,Intent!$A$5:$A$14,0)),0))</f>
        <v/>
      </c>
      <c r="G166" s="11">
        <f>IF(OR($A166="",$B166&lt;=0),"",ROUND(LN($B166)*10*(1-$C166/100)*$F166,0))</f>
        <v/>
      </c>
      <c r="H166" s="11">
        <f>IF($E166="",0,IF($E166&lt;=3,0.3,IF($E166&lt;=10,0.08,0.01))*$B166)</f>
        <v/>
      </c>
    </row>
    <row r="167">
      <c r="A167" s="7" t="n"/>
      <c r="B167" s="9" t="n"/>
      <c r="C167" s="9" t="n"/>
      <c r="D167" s="7" t="n"/>
      <c r="E167" s="9" t="n"/>
      <c r="F167" s="10">
        <f>IF($A167="","",IFERROR(INDEX(Intent!$B$5:$B$14,MATCH($D167,Intent!$A$5:$A$14,0)),0))</f>
        <v/>
      </c>
      <c r="G167" s="11">
        <f>IF(OR($A167="",$B167&lt;=0),"",ROUND(LN($B167)*10*(1-$C167/100)*$F167,0))</f>
        <v/>
      </c>
      <c r="H167" s="11">
        <f>IF($E167="",0,IF($E167&lt;=3,0.3,IF($E167&lt;=10,0.08,0.01))*$B167)</f>
        <v/>
      </c>
    </row>
    <row r="168">
      <c r="A168" s="7" t="n"/>
      <c r="B168" s="9" t="n"/>
      <c r="C168" s="9" t="n"/>
      <c r="D168" s="7" t="n"/>
      <c r="E168" s="9" t="n"/>
      <c r="F168" s="10">
        <f>IF($A168="","",IFERROR(INDEX(Intent!$B$5:$B$14,MATCH($D168,Intent!$A$5:$A$14,0)),0))</f>
        <v/>
      </c>
      <c r="G168" s="11">
        <f>IF(OR($A168="",$B168&lt;=0),"",ROUND(LN($B168)*10*(1-$C168/100)*$F168,0))</f>
        <v/>
      </c>
      <c r="H168" s="11">
        <f>IF($E168="",0,IF($E168&lt;=3,0.3,IF($E168&lt;=10,0.08,0.01))*$B168)</f>
        <v/>
      </c>
    </row>
    <row r="169">
      <c r="A169" s="7" t="n"/>
      <c r="B169" s="9" t="n"/>
      <c r="C169" s="9" t="n"/>
      <c r="D169" s="7" t="n"/>
      <c r="E169" s="9" t="n"/>
      <c r="F169" s="10">
        <f>IF($A169="","",IFERROR(INDEX(Intent!$B$5:$B$14,MATCH($D169,Intent!$A$5:$A$14,0)),0))</f>
        <v/>
      </c>
      <c r="G169" s="11">
        <f>IF(OR($A169="",$B169&lt;=0),"",ROUND(LN($B169)*10*(1-$C169/100)*$F169,0))</f>
        <v/>
      </c>
      <c r="H169" s="11">
        <f>IF($E169="",0,IF($E169&lt;=3,0.3,IF($E169&lt;=10,0.08,0.01))*$B169)</f>
        <v/>
      </c>
    </row>
    <row r="170">
      <c r="A170" s="7" t="n"/>
      <c r="B170" s="9" t="n"/>
      <c r="C170" s="9" t="n"/>
      <c r="D170" s="7" t="n"/>
      <c r="E170" s="9" t="n"/>
      <c r="F170" s="10">
        <f>IF($A170="","",IFERROR(INDEX(Intent!$B$5:$B$14,MATCH($D170,Intent!$A$5:$A$14,0)),0))</f>
        <v/>
      </c>
      <c r="G170" s="11">
        <f>IF(OR($A170="",$B170&lt;=0),"",ROUND(LN($B170)*10*(1-$C170/100)*$F170,0))</f>
        <v/>
      </c>
      <c r="H170" s="11">
        <f>IF($E170="",0,IF($E170&lt;=3,0.3,IF($E170&lt;=10,0.08,0.01))*$B170)</f>
        <v/>
      </c>
    </row>
    <row r="171">
      <c r="A171" s="7" t="n"/>
      <c r="B171" s="9" t="n"/>
      <c r="C171" s="9" t="n"/>
      <c r="D171" s="7" t="n"/>
      <c r="E171" s="9" t="n"/>
      <c r="F171" s="10">
        <f>IF($A171="","",IFERROR(INDEX(Intent!$B$5:$B$14,MATCH($D171,Intent!$A$5:$A$14,0)),0))</f>
        <v/>
      </c>
      <c r="G171" s="11">
        <f>IF(OR($A171="",$B171&lt;=0),"",ROUND(LN($B171)*10*(1-$C171/100)*$F171,0))</f>
        <v/>
      </c>
      <c r="H171" s="11">
        <f>IF($E171="",0,IF($E171&lt;=3,0.3,IF($E171&lt;=10,0.08,0.01))*$B171)</f>
        <v/>
      </c>
    </row>
    <row r="172">
      <c r="A172" s="7" t="n"/>
      <c r="B172" s="9" t="n"/>
      <c r="C172" s="9" t="n"/>
      <c r="D172" s="7" t="n"/>
      <c r="E172" s="9" t="n"/>
      <c r="F172" s="10">
        <f>IF($A172="","",IFERROR(INDEX(Intent!$B$5:$B$14,MATCH($D172,Intent!$A$5:$A$14,0)),0))</f>
        <v/>
      </c>
      <c r="G172" s="11">
        <f>IF(OR($A172="",$B172&lt;=0),"",ROUND(LN($B172)*10*(1-$C172/100)*$F172,0))</f>
        <v/>
      </c>
      <c r="H172" s="11">
        <f>IF($E172="",0,IF($E172&lt;=3,0.3,IF($E172&lt;=10,0.08,0.01))*$B172)</f>
        <v/>
      </c>
    </row>
    <row r="173">
      <c r="A173" s="7" t="n"/>
      <c r="B173" s="9" t="n"/>
      <c r="C173" s="9" t="n"/>
      <c r="D173" s="7" t="n"/>
      <c r="E173" s="9" t="n"/>
      <c r="F173" s="10">
        <f>IF($A173="","",IFERROR(INDEX(Intent!$B$5:$B$14,MATCH($D173,Intent!$A$5:$A$14,0)),0))</f>
        <v/>
      </c>
      <c r="G173" s="11">
        <f>IF(OR($A173="",$B173&lt;=0),"",ROUND(LN($B173)*10*(1-$C173/100)*$F173,0))</f>
        <v/>
      </c>
      <c r="H173" s="11">
        <f>IF($E173="",0,IF($E173&lt;=3,0.3,IF($E173&lt;=10,0.08,0.01))*$B173)</f>
        <v/>
      </c>
    </row>
    <row r="174">
      <c r="A174" s="7" t="n"/>
      <c r="B174" s="9" t="n"/>
      <c r="C174" s="9" t="n"/>
      <c r="D174" s="7" t="n"/>
      <c r="E174" s="9" t="n"/>
      <c r="F174" s="10">
        <f>IF($A174="","",IFERROR(INDEX(Intent!$B$5:$B$14,MATCH($D174,Intent!$A$5:$A$14,0)),0))</f>
        <v/>
      </c>
      <c r="G174" s="11">
        <f>IF(OR($A174="",$B174&lt;=0),"",ROUND(LN($B174)*10*(1-$C174/100)*$F174,0))</f>
        <v/>
      </c>
      <c r="H174" s="11">
        <f>IF($E174="",0,IF($E174&lt;=3,0.3,IF($E174&lt;=10,0.08,0.01))*$B174)</f>
        <v/>
      </c>
    </row>
    <row r="175">
      <c r="A175" s="7" t="n"/>
      <c r="B175" s="9" t="n"/>
      <c r="C175" s="9" t="n"/>
      <c r="D175" s="7" t="n"/>
      <c r="E175" s="9" t="n"/>
      <c r="F175" s="10">
        <f>IF($A175="","",IFERROR(INDEX(Intent!$B$5:$B$14,MATCH($D175,Intent!$A$5:$A$14,0)),0))</f>
        <v/>
      </c>
      <c r="G175" s="11">
        <f>IF(OR($A175="",$B175&lt;=0),"",ROUND(LN($B175)*10*(1-$C175/100)*$F175,0))</f>
        <v/>
      </c>
      <c r="H175" s="11">
        <f>IF($E175="",0,IF($E175&lt;=3,0.3,IF($E175&lt;=10,0.08,0.01))*$B175)</f>
        <v/>
      </c>
    </row>
    <row r="176">
      <c r="A176" s="7" t="n"/>
      <c r="B176" s="9" t="n"/>
      <c r="C176" s="9" t="n"/>
      <c r="D176" s="7" t="n"/>
      <c r="E176" s="9" t="n"/>
      <c r="F176" s="10">
        <f>IF($A176="","",IFERROR(INDEX(Intent!$B$5:$B$14,MATCH($D176,Intent!$A$5:$A$14,0)),0))</f>
        <v/>
      </c>
      <c r="G176" s="11">
        <f>IF(OR($A176="",$B176&lt;=0),"",ROUND(LN($B176)*10*(1-$C176/100)*$F176,0))</f>
        <v/>
      </c>
      <c r="H176" s="11">
        <f>IF($E176="",0,IF($E176&lt;=3,0.3,IF($E176&lt;=10,0.08,0.01))*$B176)</f>
        <v/>
      </c>
    </row>
    <row r="177">
      <c r="A177" s="7" t="n"/>
      <c r="B177" s="9" t="n"/>
      <c r="C177" s="9" t="n"/>
      <c r="D177" s="7" t="n"/>
      <c r="E177" s="9" t="n"/>
      <c r="F177" s="10">
        <f>IF($A177="","",IFERROR(INDEX(Intent!$B$5:$B$14,MATCH($D177,Intent!$A$5:$A$14,0)),0))</f>
        <v/>
      </c>
      <c r="G177" s="11">
        <f>IF(OR($A177="",$B177&lt;=0),"",ROUND(LN($B177)*10*(1-$C177/100)*$F177,0))</f>
        <v/>
      </c>
      <c r="H177" s="11">
        <f>IF($E177="",0,IF($E177&lt;=3,0.3,IF($E177&lt;=10,0.08,0.01))*$B177)</f>
        <v/>
      </c>
    </row>
    <row r="178">
      <c r="A178" s="7" t="n"/>
      <c r="B178" s="9" t="n"/>
      <c r="C178" s="9" t="n"/>
      <c r="D178" s="7" t="n"/>
      <c r="E178" s="9" t="n"/>
      <c r="F178" s="10">
        <f>IF($A178="","",IFERROR(INDEX(Intent!$B$5:$B$14,MATCH($D178,Intent!$A$5:$A$14,0)),0))</f>
        <v/>
      </c>
      <c r="G178" s="11">
        <f>IF(OR($A178="",$B178&lt;=0),"",ROUND(LN($B178)*10*(1-$C178/100)*$F178,0))</f>
        <v/>
      </c>
      <c r="H178" s="11">
        <f>IF($E178="",0,IF($E178&lt;=3,0.3,IF($E178&lt;=10,0.08,0.01))*$B178)</f>
        <v/>
      </c>
    </row>
    <row r="179">
      <c r="A179" s="7" t="n"/>
      <c r="B179" s="9" t="n"/>
      <c r="C179" s="9" t="n"/>
      <c r="D179" s="7" t="n"/>
      <c r="E179" s="9" t="n"/>
      <c r="F179" s="10">
        <f>IF($A179="","",IFERROR(INDEX(Intent!$B$5:$B$14,MATCH($D179,Intent!$A$5:$A$14,0)),0))</f>
        <v/>
      </c>
      <c r="G179" s="11">
        <f>IF(OR($A179="",$B179&lt;=0),"",ROUND(LN($B179)*10*(1-$C179/100)*$F179,0))</f>
        <v/>
      </c>
      <c r="H179" s="11">
        <f>IF($E179="",0,IF($E179&lt;=3,0.3,IF($E179&lt;=10,0.08,0.01))*$B179)</f>
        <v/>
      </c>
    </row>
    <row r="180">
      <c r="A180" s="7" t="n"/>
      <c r="B180" s="9" t="n"/>
      <c r="C180" s="9" t="n"/>
      <c r="D180" s="7" t="n"/>
      <c r="E180" s="9" t="n"/>
      <c r="F180" s="10">
        <f>IF($A180="","",IFERROR(INDEX(Intent!$B$5:$B$14,MATCH($D180,Intent!$A$5:$A$14,0)),0))</f>
        <v/>
      </c>
      <c r="G180" s="11">
        <f>IF(OR($A180="",$B180&lt;=0),"",ROUND(LN($B180)*10*(1-$C180/100)*$F180,0))</f>
        <v/>
      </c>
      <c r="H180" s="11">
        <f>IF($E180="",0,IF($E180&lt;=3,0.3,IF($E180&lt;=10,0.08,0.01))*$B180)</f>
        <v/>
      </c>
    </row>
    <row r="181">
      <c r="A181" s="7" t="n"/>
      <c r="B181" s="9" t="n"/>
      <c r="C181" s="9" t="n"/>
      <c r="D181" s="7" t="n"/>
      <c r="E181" s="9" t="n"/>
      <c r="F181" s="10">
        <f>IF($A181="","",IFERROR(INDEX(Intent!$B$5:$B$14,MATCH($D181,Intent!$A$5:$A$14,0)),0))</f>
        <v/>
      </c>
      <c r="G181" s="11">
        <f>IF(OR($A181="",$B181&lt;=0),"",ROUND(LN($B181)*10*(1-$C181/100)*$F181,0))</f>
        <v/>
      </c>
      <c r="H181" s="11">
        <f>IF($E181="",0,IF($E181&lt;=3,0.3,IF($E181&lt;=10,0.08,0.01))*$B181)</f>
        <v/>
      </c>
    </row>
    <row r="182">
      <c r="A182" s="7" t="n"/>
      <c r="B182" s="9" t="n"/>
      <c r="C182" s="9" t="n"/>
      <c r="D182" s="7" t="n"/>
      <c r="E182" s="9" t="n"/>
      <c r="F182" s="10">
        <f>IF($A182="","",IFERROR(INDEX(Intent!$B$5:$B$14,MATCH($D182,Intent!$A$5:$A$14,0)),0))</f>
        <v/>
      </c>
      <c r="G182" s="11">
        <f>IF(OR($A182="",$B182&lt;=0),"",ROUND(LN($B182)*10*(1-$C182/100)*$F182,0))</f>
        <v/>
      </c>
      <c r="H182" s="11">
        <f>IF($E182="",0,IF($E182&lt;=3,0.3,IF($E182&lt;=10,0.08,0.01))*$B182)</f>
        <v/>
      </c>
    </row>
    <row r="183">
      <c r="A183" s="7" t="n"/>
      <c r="B183" s="9" t="n"/>
      <c r="C183" s="9" t="n"/>
      <c r="D183" s="7" t="n"/>
      <c r="E183" s="9" t="n"/>
      <c r="F183" s="10">
        <f>IF($A183="","",IFERROR(INDEX(Intent!$B$5:$B$14,MATCH($D183,Intent!$A$5:$A$14,0)),0))</f>
        <v/>
      </c>
      <c r="G183" s="11">
        <f>IF(OR($A183="",$B183&lt;=0),"",ROUND(LN($B183)*10*(1-$C183/100)*$F183,0))</f>
        <v/>
      </c>
      <c r="H183" s="11">
        <f>IF($E183="",0,IF($E183&lt;=3,0.3,IF($E183&lt;=10,0.08,0.01))*$B183)</f>
        <v/>
      </c>
    </row>
    <row r="184">
      <c r="A184" s="7" t="n"/>
      <c r="B184" s="9" t="n"/>
      <c r="C184" s="9" t="n"/>
      <c r="D184" s="7" t="n"/>
      <c r="E184" s="9" t="n"/>
      <c r="F184" s="10">
        <f>IF($A184="","",IFERROR(INDEX(Intent!$B$5:$B$14,MATCH($D184,Intent!$A$5:$A$14,0)),0))</f>
        <v/>
      </c>
      <c r="G184" s="11">
        <f>IF(OR($A184="",$B184&lt;=0),"",ROUND(LN($B184)*10*(1-$C184/100)*$F184,0))</f>
        <v/>
      </c>
      <c r="H184" s="11">
        <f>IF($E184="",0,IF($E184&lt;=3,0.3,IF($E184&lt;=10,0.08,0.01))*$B184)</f>
        <v/>
      </c>
    </row>
    <row r="185">
      <c r="A185" s="7" t="n"/>
      <c r="B185" s="9" t="n"/>
      <c r="C185" s="9" t="n"/>
      <c r="D185" s="7" t="n"/>
      <c r="E185" s="9" t="n"/>
      <c r="F185" s="10">
        <f>IF($A185="","",IFERROR(INDEX(Intent!$B$5:$B$14,MATCH($D185,Intent!$A$5:$A$14,0)),0))</f>
        <v/>
      </c>
      <c r="G185" s="11">
        <f>IF(OR($A185="",$B185&lt;=0),"",ROUND(LN($B185)*10*(1-$C185/100)*$F185,0))</f>
        <v/>
      </c>
      <c r="H185" s="11">
        <f>IF($E185="",0,IF($E185&lt;=3,0.3,IF($E185&lt;=10,0.08,0.01))*$B185)</f>
        <v/>
      </c>
    </row>
    <row r="186">
      <c r="A186" s="7" t="n"/>
      <c r="B186" s="9" t="n"/>
      <c r="C186" s="9" t="n"/>
      <c r="D186" s="7" t="n"/>
      <c r="E186" s="9" t="n"/>
      <c r="F186" s="10">
        <f>IF($A186="","",IFERROR(INDEX(Intent!$B$5:$B$14,MATCH($D186,Intent!$A$5:$A$14,0)),0))</f>
        <v/>
      </c>
      <c r="G186" s="11">
        <f>IF(OR($A186="",$B186&lt;=0),"",ROUND(LN($B186)*10*(1-$C186/100)*$F186,0))</f>
        <v/>
      </c>
      <c r="H186" s="11">
        <f>IF($E186="",0,IF($E186&lt;=3,0.3,IF($E186&lt;=10,0.08,0.01))*$B186)</f>
        <v/>
      </c>
    </row>
    <row r="187">
      <c r="A187" s="7" t="n"/>
      <c r="B187" s="9" t="n"/>
      <c r="C187" s="9" t="n"/>
      <c r="D187" s="7" t="n"/>
      <c r="E187" s="9" t="n"/>
      <c r="F187" s="10">
        <f>IF($A187="","",IFERROR(INDEX(Intent!$B$5:$B$14,MATCH($D187,Intent!$A$5:$A$14,0)),0))</f>
        <v/>
      </c>
      <c r="G187" s="11">
        <f>IF(OR($A187="",$B187&lt;=0),"",ROUND(LN($B187)*10*(1-$C187/100)*$F187,0))</f>
        <v/>
      </c>
      <c r="H187" s="11">
        <f>IF($E187="",0,IF($E187&lt;=3,0.3,IF($E187&lt;=10,0.08,0.01))*$B187)</f>
        <v/>
      </c>
    </row>
    <row r="188">
      <c r="A188" s="7" t="n"/>
      <c r="B188" s="9" t="n"/>
      <c r="C188" s="9" t="n"/>
      <c r="D188" s="7" t="n"/>
      <c r="E188" s="9" t="n"/>
      <c r="F188" s="10">
        <f>IF($A188="","",IFERROR(INDEX(Intent!$B$5:$B$14,MATCH($D188,Intent!$A$5:$A$14,0)),0))</f>
        <v/>
      </c>
      <c r="G188" s="11">
        <f>IF(OR($A188="",$B188&lt;=0),"",ROUND(LN($B188)*10*(1-$C188/100)*$F188,0))</f>
        <v/>
      </c>
      <c r="H188" s="11">
        <f>IF($E188="",0,IF($E188&lt;=3,0.3,IF($E188&lt;=10,0.08,0.01))*$B188)</f>
        <v/>
      </c>
    </row>
    <row r="189">
      <c r="A189" s="7" t="n"/>
      <c r="B189" s="9" t="n"/>
      <c r="C189" s="9" t="n"/>
      <c r="D189" s="7" t="n"/>
      <c r="E189" s="9" t="n"/>
      <c r="F189" s="10">
        <f>IF($A189="","",IFERROR(INDEX(Intent!$B$5:$B$14,MATCH($D189,Intent!$A$5:$A$14,0)),0))</f>
        <v/>
      </c>
      <c r="G189" s="11">
        <f>IF(OR($A189="",$B189&lt;=0),"",ROUND(LN($B189)*10*(1-$C189/100)*$F189,0))</f>
        <v/>
      </c>
      <c r="H189" s="11">
        <f>IF($E189="",0,IF($E189&lt;=3,0.3,IF($E189&lt;=10,0.08,0.01))*$B189)</f>
        <v/>
      </c>
    </row>
    <row r="190">
      <c r="A190" s="7" t="n"/>
      <c r="B190" s="9" t="n"/>
      <c r="C190" s="9" t="n"/>
      <c r="D190" s="7" t="n"/>
      <c r="E190" s="9" t="n"/>
      <c r="F190" s="10">
        <f>IF($A190="","",IFERROR(INDEX(Intent!$B$5:$B$14,MATCH($D190,Intent!$A$5:$A$14,0)),0))</f>
        <v/>
      </c>
      <c r="G190" s="11">
        <f>IF(OR($A190="",$B190&lt;=0),"",ROUND(LN($B190)*10*(1-$C190/100)*$F190,0))</f>
        <v/>
      </c>
      <c r="H190" s="11">
        <f>IF($E190="",0,IF($E190&lt;=3,0.3,IF($E190&lt;=10,0.08,0.01))*$B190)</f>
        <v/>
      </c>
    </row>
    <row r="191">
      <c r="A191" s="7" t="n"/>
      <c r="B191" s="9" t="n"/>
      <c r="C191" s="9" t="n"/>
      <c r="D191" s="7" t="n"/>
      <c r="E191" s="9" t="n"/>
      <c r="F191" s="10">
        <f>IF($A191="","",IFERROR(INDEX(Intent!$B$5:$B$14,MATCH($D191,Intent!$A$5:$A$14,0)),0))</f>
        <v/>
      </c>
      <c r="G191" s="11">
        <f>IF(OR($A191="",$B191&lt;=0),"",ROUND(LN($B191)*10*(1-$C191/100)*$F191,0))</f>
        <v/>
      </c>
      <c r="H191" s="11">
        <f>IF($E191="",0,IF($E191&lt;=3,0.3,IF($E191&lt;=10,0.08,0.01))*$B191)</f>
        <v/>
      </c>
    </row>
    <row r="192">
      <c r="A192" s="7" t="n"/>
      <c r="B192" s="9" t="n"/>
      <c r="C192" s="9" t="n"/>
      <c r="D192" s="7" t="n"/>
      <c r="E192" s="9" t="n"/>
      <c r="F192" s="10">
        <f>IF($A192="","",IFERROR(INDEX(Intent!$B$5:$B$14,MATCH($D192,Intent!$A$5:$A$14,0)),0))</f>
        <v/>
      </c>
      <c r="G192" s="11">
        <f>IF(OR($A192="",$B192&lt;=0),"",ROUND(LN($B192)*10*(1-$C192/100)*$F192,0))</f>
        <v/>
      </c>
      <c r="H192" s="11">
        <f>IF($E192="",0,IF($E192&lt;=3,0.3,IF($E192&lt;=10,0.08,0.01))*$B192)</f>
        <v/>
      </c>
    </row>
    <row r="193">
      <c r="A193" s="7" t="n"/>
      <c r="B193" s="9" t="n"/>
      <c r="C193" s="9" t="n"/>
      <c r="D193" s="7" t="n"/>
      <c r="E193" s="9" t="n"/>
      <c r="F193" s="10">
        <f>IF($A193="","",IFERROR(INDEX(Intent!$B$5:$B$14,MATCH($D193,Intent!$A$5:$A$14,0)),0))</f>
        <v/>
      </c>
      <c r="G193" s="11">
        <f>IF(OR($A193="",$B193&lt;=0),"",ROUND(LN($B193)*10*(1-$C193/100)*$F193,0))</f>
        <v/>
      </c>
      <c r="H193" s="11">
        <f>IF($E193="",0,IF($E193&lt;=3,0.3,IF($E193&lt;=10,0.08,0.01))*$B193)</f>
        <v/>
      </c>
    </row>
    <row r="194">
      <c r="A194" s="7" t="n"/>
      <c r="B194" s="9" t="n"/>
      <c r="C194" s="9" t="n"/>
      <c r="D194" s="7" t="n"/>
      <c r="E194" s="9" t="n"/>
      <c r="F194" s="10">
        <f>IF($A194="","",IFERROR(INDEX(Intent!$B$5:$B$14,MATCH($D194,Intent!$A$5:$A$14,0)),0))</f>
        <v/>
      </c>
      <c r="G194" s="11">
        <f>IF(OR($A194="",$B194&lt;=0),"",ROUND(LN($B194)*10*(1-$C194/100)*$F194,0))</f>
        <v/>
      </c>
      <c r="H194" s="11">
        <f>IF($E194="",0,IF($E194&lt;=3,0.3,IF($E194&lt;=10,0.08,0.01))*$B194)</f>
        <v/>
      </c>
    </row>
    <row r="195">
      <c r="A195" s="7" t="n"/>
      <c r="B195" s="9" t="n"/>
      <c r="C195" s="9" t="n"/>
      <c r="D195" s="7" t="n"/>
      <c r="E195" s="9" t="n"/>
      <c r="F195" s="10">
        <f>IF($A195="","",IFERROR(INDEX(Intent!$B$5:$B$14,MATCH($D195,Intent!$A$5:$A$14,0)),0))</f>
        <v/>
      </c>
      <c r="G195" s="11">
        <f>IF(OR($A195="",$B195&lt;=0),"",ROUND(LN($B195)*10*(1-$C195/100)*$F195,0))</f>
        <v/>
      </c>
      <c r="H195" s="11">
        <f>IF($E195="",0,IF($E195&lt;=3,0.3,IF($E195&lt;=10,0.08,0.01))*$B195)</f>
        <v/>
      </c>
    </row>
    <row r="196">
      <c r="A196" s="7" t="n"/>
      <c r="B196" s="9" t="n"/>
      <c r="C196" s="9" t="n"/>
      <c r="D196" s="7" t="n"/>
      <c r="E196" s="9" t="n"/>
      <c r="F196" s="10">
        <f>IF($A196="","",IFERROR(INDEX(Intent!$B$5:$B$14,MATCH($D196,Intent!$A$5:$A$14,0)),0))</f>
        <v/>
      </c>
      <c r="G196" s="11">
        <f>IF(OR($A196="",$B196&lt;=0),"",ROUND(LN($B196)*10*(1-$C196/100)*$F196,0))</f>
        <v/>
      </c>
      <c r="H196" s="11">
        <f>IF($E196="",0,IF($E196&lt;=3,0.3,IF($E196&lt;=10,0.08,0.01))*$B196)</f>
        <v/>
      </c>
    </row>
    <row r="197">
      <c r="A197" s="7" t="n"/>
      <c r="B197" s="9" t="n"/>
      <c r="C197" s="9" t="n"/>
      <c r="D197" s="7" t="n"/>
      <c r="E197" s="9" t="n"/>
      <c r="F197" s="10">
        <f>IF($A197="","",IFERROR(INDEX(Intent!$B$5:$B$14,MATCH($D197,Intent!$A$5:$A$14,0)),0))</f>
        <v/>
      </c>
      <c r="G197" s="11">
        <f>IF(OR($A197="",$B197&lt;=0),"",ROUND(LN($B197)*10*(1-$C197/100)*$F197,0))</f>
        <v/>
      </c>
      <c r="H197" s="11">
        <f>IF($E197="",0,IF($E197&lt;=3,0.3,IF($E197&lt;=10,0.08,0.01))*$B197)</f>
        <v/>
      </c>
    </row>
    <row r="198">
      <c r="A198" s="7" t="n"/>
      <c r="B198" s="9" t="n"/>
      <c r="C198" s="9" t="n"/>
      <c r="D198" s="7" t="n"/>
      <c r="E198" s="9" t="n"/>
      <c r="F198" s="10">
        <f>IF($A198="","",IFERROR(INDEX(Intent!$B$5:$B$14,MATCH($D198,Intent!$A$5:$A$14,0)),0))</f>
        <v/>
      </c>
      <c r="G198" s="11">
        <f>IF(OR($A198="",$B198&lt;=0),"",ROUND(LN($B198)*10*(1-$C198/100)*$F198,0))</f>
        <v/>
      </c>
      <c r="H198" s="11">
        <f>IF($E198="",0,IF($E198&lt;=3,0.3,IF($E198&lt;=10,0.08,0.01))*$B198)</f>
        <v/>
      </c>
    </row>
    <row r="199">
      <c r="A199" s="7" t="n"/>
      <c r="B199" s="9" t="n"/>
      <c r="C199" s="9" t="n"/>
      <c r="D199" s="7" t="n"/>
      <c r="E199" s="9" t="n"/>
      <c r="F199" s="10">
        <f>IF($A199="","",IFERROR(INDEX(Intent!$B$5:$B$14,MATCH($D199,Intent!$A$5:$A$14,0)),0))</f>
        <v/>
      </c>
      <c r="G199" s="11">
        <f>IF(OR($A199="",$B199&lt;=0),"",ROUND(LN($B199)*10*(1-$C199/100)*$F199,0))</f>
        <v/>
      </c>
      <c r="H199" s="11">
        <f>IF($E199="",0,IF($E199&lt;=3,0.3,IF($E199&lt;=10,0.08,0.01))*$B199)</f>
        <v/>
      </c>
    </row>
    <row r="200">
      <c r="A200" s="7" t="n"/>
      <c r="B200" s="9" t="n"/>
      <c r="C200" s="9" t="n"/>
      <c r="D200" s="7" t="n"/>
      <c r="E200" s="9" t="n"/>
      <c r="F200" s="10">
        <f>IF($A200="","",IFERROR(INDEX(Intent!$B$5:$B$14,MATCH($D200,Intent!$A$5:$A$14,0)),0))</f>
        <v/>
      </c>
      <c r="G200" s="11">
        <f>IF(OR($A200="",$B200&lt;=0),"",ROUND(LN($B200)*10*(1-$C200/100)*$F200,0))</f>
        <v/>
      </c>
      <c r="H200" s="11">
        <f>IF($E200="",0,IF($E200&lt;=3,0.3,IF($E200&lt;=10,0.08,0.01))*$B200)</f>
        <v/>
      </c>
    </row>
    <row r="201">
      <c r="A201" s="7" t="n"/>
      <c r="B201" s="9" t="n"/>
      <c r="C201" s="9" t="n"/>
      <c r="D201" s="7" t="n"/>
      <c r="E201" s="9" t="n"/>
      <c r="F201" s="10">
        <f>IF($A201="","",IFERROR(INDEX(Intent!$B$5:$B$14,MATCH($D201,Intent!$A$5:$A$14,0)),0))</f>
        <v/>
      </c>
      <c r="G201" s="11">
        <f>IF(OR($A201="",$B201&lt;=0),"",ROUND(LN($B201)*10*(1-$C201/100)*$F201,0))</f>
        <v/>
      </c>
      <c r="H201" s="11">
        <f>IF($E201="",0,IF($E201&lt;=3,0.3,IF($E201&lt;=10,0.08,0.01))*$B201)</f>
        <v/>
      </c>
    </row>
    <row r="202">
      <c r="A202" s="7" t="n"/>
      <c r="B202" s="9" t="n"/>
      <c r="C202" s="9" t="n"/>
      <c r="D202" s="7" t="n"/>
      <c r="E202" s="9" t="n"/>
      <c r="F202" s="10">
        <f>IF($A202="","",IFERROR(INDEX(Intent!$B$5:$B$14,MATCH($D202,Intent!$A$5:$A$14,0)),0))</f>
        <v/>
      </c>
      <c r="G202" s="11">
        <f>IF(OR($A202="",$B202&lt;=0),"",ROUND(LN($B202)*10*(1-$C202/100)*$F202,0))</f>
        <v/>
      </c>
      <c r="H202" s="11">
        <f>IF($E202="",0,IF($E202&lt;=3,0.3,IF($E202&lt;=10,0.08,0.01))*$B202)</f>
        <v/>
      </c>
    </row>
    <row r="203">
      <c r="A203" s="7" t="n"/>
      <c r="B203" s="9" t="n"/>
      <c r="C203" s="9" t="n"/>
      <c r="D203" s="7" t="n"/>
      <c r="E203" s="9" t="n"/>
      <c r="F203" s="10">
        <f>IF($A203="","",IFERROR(INDEX(Intent!$B$5:$B$14,MATCH($D203,Intent!$A$5:$A$14,0)),0))</f>
        <v/>
      </c>
      <c r="G203" s="11">
        <f>IF(OR($A203="",$B203&lt;=0),"",ROUND(LN($B203)*10*(1-$C203/100)*$F203,0))</f>
        <v/>
      </c>
      <c r="H203" s="11">
        <f>IF($E203="",0,IF($E203&lt;=3,0.3,IF($E203&lt;=10,0.08,0.01))*$B203)</f>
        <v/>
      </c>
    </row>
    <row r="204">
      <c r="A204" s="7" t="n"/>
      <c r="B204" s="9" t="n"/>
      <c r="C204" s="9" t="n"/>
      <c r="D204" s="7" t="n"/>
      <c r="E204" s="9" t="n"/>
      <c r="F204" s="10">
        <f>IF($A204="","",IFERROR(INDEX(Intent!$B$5:$B$14,MATCH($D204,Intent!$A$5:$A$14,0)),0))</f>
        <v/>
      </c>
      <c r="G204" s="11">
        <f>IF(OR($A204="",$B204&lt;=0),"",ROUND(LN($B204)*10*(1-$C204/100)*$F204,0))</f>
        <v/>
      </c>
      <c r="H204" s="11">
        <f>IF($E204="",0,IF($E204&lt;=3,0.3,IF($E204&lt;=10,0.08,0.01))*$B204)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4" customWidth="1" min="3" max="3"/>
    <col width="10" customWidth="1" min="4" max="4"/>
    <col width="12" customWidth="1" min="5" max="5"/>
  </cols>
  <sheetData>
    <row r="1">
      <c r="A1" s="1" t="inlineStr">
        <is>
          <t>Clusters</t>
        </is>
      </c>
    </row>
    <row r="2">
      <c r="A2" s="2" t="inlineStr">
        <is>
          <t>Group keywords that one page can serve.</t>
        </is>
      </c>
    </row>
    <row r="4">
      <c r="A4" s="6" t="inlineStr">
        <is>
          <t>Cluster</t>
        </is>
      </c>
      <c r="B4" s="6" t="inlineStr">
        <is>
          <t>Keywords</t>
        </is>
      </c>
      <c r="C4" s="6" t="inlineStr">
        <is>
          <t>Total volume</t>
        </is>
      </c>
      <c r="D4" s="6" t="inlineStr">
        <is>
          <t>Avg KD</t>
        </is>
      </c>
      <c r="E4" s="6" t="inlineStr">
        <is>
          <t>Total score</t>
        </is>
      </c>
    </row>
    <row r="5">
      <c r="A5" s="7" t="inlineStr">
        <is>
          <t>shipment tracking</t>
        </is>
      </c>
      <c r="B5" s="11">
        <f>IF($A5="","",COUNTIF(Keywords!$A$5:$A$204,"*"&amp;$A5&amp;"*"))</f>
        <v/>
      </c>
      <c r="C5" s="11">
        <f>IF($A5="","",SUMIF(Keywords!$A$5:$A$204,"*"&amp;$A5&amp;"*",Keywords!$B$5:$B$204))</f>
        <v/>
      </c>
      <c r="D5" s="10">
        <f>IFERROR(AVERAGEIF(Keywords!$A$5:$A$204,"*"&amp;$A5&amp;"*",Keywords!$C$5:$C$204),"")</f>
        <v/>
      </c>
      <c r="E5" s="11">
        <f>IF($A5="","",SUMIF(Keywords!$A$5:$A$204,"*"&amp;$A5&amp;"*",Keywords!$G$5:$G$204))</f>
        <v/>
      </c>
    </row>
    <row r="6">
      <c r="A6" s="7" t="n"/>
      <c r="B6" s="11">
        <f>IF($A6="","",COUNTIF(Keywords!$A$5:$A$204,"*"&amp;$A6&amp;"*"))</f>
        <v/>
      </c>
      <c r="C6" s="11">
        <f>IF($A6="","",SUMIF(Keywords!$A$5:$A$204,"*"&amp;$A6&amp;"*",Keywords!$B$5:$B$204))</f>
        <v/>
      </c>
      <c r="D6" s="10">
        <f>IFERROR(AVERAGEIF(Keywords!$A$5:$A$204,"*"&amp;$A6&amp;"*",Keywords!$C$5:$C$204),"")</f>
        <v/>
      </c>
      <c r="E6" s="11">
        <f>IF($A6="","",SUMIF(Keywords!$A$5:$A$204,"*"&amp;$A6&amp;"*",Keywords!$G$5:$G$204))</f>
        <v/>
      </c>
    </row>
    <row r="7">
      <c r="A7" s="7" t="n"/>
      <c r="B7" s="11">
        <f>IF($A7="","",COUNTIF(Keywords!$A$5:$A$204,"*"&amp;$A7&amp;"*"))</f>
        <v/>
      </c>
      <c r="C7" s="11">
        <f>IF($A7="","",SUMIF(Keywords!$A$5:$A$204,"*"&amp;$A7&amp;"*",Keywords!$B$5:$B$204))</f>
        <v/>
      </c>
      <c r="D7" s="10">
        <f>IFERROR(AVERAGEIF(Keywords!$A$5:$A$204,"*"&amp;$A7&amp;"*",Keywords!$C$5:$C$204),"")</f>
        <v/>
      </c>
      <c r="E7" s="11">
        <f>IF($A7="","",SUMIF(Keywords!$A$5:$A$204,"*"&amp;$A7&amp;"*",Keywords!$G$5:$G$204))</f>
        <v/>
      </c>
    </row>
    <row r="8">
      <c r="A8" s="7" t="n"/>
      <c r="B8" s="11">
        <f>IF($A8="","",COUNTIF(Keywords!$A$5:$A$204,"*"&amp;$A8&amp;"*"))</f>
        <v/>
      </c>
      <c r="C8" s="11">
        <f>IF($A8="","",SUMIF(Keywords!$A$5:$A$204,"*"&amp;$A8&amp;"*",Keywords!$B$5:$B$204))</f>
        <v/>
      </c>
      <c r="D8" s="10">
        <f>IFERROR(AVERAGEIF(Keywords!$A$5:$A$204,"*"&amp;$A8&amp;"*",Keywords!$C$5:$C$204),"")</f>
        <v/>
      </c>
      <c r="E8" s="11">
        <f>IF($A8="","",SUMIF(Keywords!$A$5:$A$204,"*"&amp;$A8&amp;"*",Keywords!$G$5:$G$204))</f>
        <v/>
      </c>
    </row>
    <row r="9">
      <c r="A9" s="7" t="n"/>
      <c r="B9" s="11">
        <f>IF($A9="","",COUNTIF(Keywords!$A$5:$A$204,"*"&amp;$A9&amp;"*"))</f>
        <v/>
      </c>
      <c r="C9" s="11">
        <f>IF($A9="","",SUMIF(Keywords!$A$5:$A$204,"*"&amp;$A9&amp;"*",Keywords!$B$5:$B$204))</f>
        <v/>
      </c>
      <c r="D9" s="10">
        <f>IFERROR(AVERAGEIF(Keywords!$A$5:$A$204,"*"&amp;$A9&amp;"*",Keywords!$C$5:$C$204),"")</f>
        <v/>
      </c>
      <c r="E9" s="11">
        <f>IF($A9="","",SUMIF(Keywords!$A$5:$A$204,"*"&amp;$A9&amp;"*",Keywords!$G$5:$G$204))</f>
        <v/>
      </c>
    </row>
    <row r="10">
      <c r="A10" s="7" t="n"/>
      <c r="B10" s="11">
        <f>IF($A10="","",COUNTIF(Keywords!$A$5:$A$204,"*"&amp;$A10&amp;"*"))</f>
        <v/>
      </c>
      <c r="C10" s="11">
        <f>IF($A10="","",SUMIF(Keywords!$A$5:$A$204,"*"&amp;$A10&amp;"*",Keywords!$B$5:$B$204))</f>
        <v/>
      </c>
      <c r="D10" s="10">
        <f>IFERROR(AVERAGEIF(Keywords!$A$5:$A$204,"*"&amp;$A10&amp;"*",Keywords!$C$5:$C$204),"")</f>
        <v/>
      </c>
      <c r="E10" s="11">
        <f>IF($A10="","",SUMIF(Keywords!$A$5:$A$204,"*"&amp;$A10&amp;"*",Keywords!$G$5:$G$204))</f>
        <v/>
      </c>
    </row>
    <row r="11">
      <c r="A11" s="7" t="n"/>
      <c r="B11" s="11">
        <f>IF($A11="","",COUNTIF(Keywords!$A$5:$A$204,"*"&amp;$A11&amp;"*"))</f>
        <v/>
      </c>
      <c r="C11" s="11">
        <f>IF($A11="","",SUMIF(Keywords!$A$5:$A$204,"*"&amp;$A11&amp;"*",Keywords!$B$5:$B$204))</f>
        <v/>
      </c>
      <c r="D11" s="10">
        <f>IFERROR(AVERAGEIF(Keywords!$A$5:$A$204,"*"&amp;$A11&amp;"*",Keywords!$C$5:$C$204),"")</f>
        <v/>
      </c>
      <c r="E11" s="11">
        <f>IF($A11="","",SUMIF(Keywords!$A$5:$A$204,"*"&amp;$A11&amp;"*",Keywords!$G$5:$G$204))</f>
        <v/>
      </c>
    </row>
    <row r="12">
      <c r="A12" s="7" t="n"/>
      <c r="B12" s="11">
        <f>IF($A12="","",COUNTIF(Keywords!$A$5:$A$204,"*"&amp;$A12&amp;"*"))</f>
        <v/>
      </c>
      <c r="C12" s="11">
        <f>IF($A12="","",SUMIF(Keywords!$A$5:$A$204,"*"&amp;$A12&amp;"*",Keywords!$B$5:$B$204))</f>
        <v/>
      </c>
      <c r="D12" s="10">
        <f>IFERROR(AVERAGEIF(Keywords!$A$5:$A$204,"*"&amp;$A12&amp;"*",Keywords!$C$5:$C$204),"")</f>
        <v/>
      </c>
      <c r="E12" s="11">
        <f>IF($A12="","",SUMIF(Keywords!$A$5:$A$204,"*"&amp;$A12&amp;"*",Keywords!$G$5:$G$204))</f>
        <v/>
      </c>
    </row>
    <row r="13">
      <c r="A13" s="7" t="n"/>
      <c r="B13" s="11">
        <f>IF($A13="","",COUNTIF(Keywords!$A$5:$A$204,"*"&amp;$A13&amp;"*"))</f>
        <v/>
      </c>
      <c r="C13" s="11">
        <f>IF($A13="","",SUMIF(Keywords!$A$5:$A$204,"*"&amp;$A13&amp;"*",Keywords!$B$5:$B$204))</f>
        <v/>
      </c>
      <c r="D13" s="10">
        <f>IFERROR(AVERAGEIF(Keywords!$A$5:$A$204,"*"&amp;$A13&amp;"*",Keywords!$C$5:$C$204),"")</f>
        <v/>
      </c>
      <c r="E13" s="11">
        <f>IF($A13="","",SUMIF(Keywords!$A$5:$A$204,"*"&amp;$A13&amp;"*",Keywords!$G$5:$G$204))</f>
        <v/>
      </c>
    </row>
    <row r="14">
      <c r="A14" s="7" t="n"/>
      <c r="B14" s="11">
        <f>IF($A14="","",COUNTIF(Keywords!$A$5:$A$204,"*"&amp;$A14&amp;"*"))</f>
        <v/>
      </c>
      <c r="C14" s="11">
        <f>IF($A14="","",SUMIF(Keywords!$A$5:$A$204,"*"&amp;$A14&amp;"*",Keywords!$B$5:$B$204))</f>
        <v/>
      </c>
      <c r="D14" s="10">
        <f>IFERROR(AVERAGEIF(Keywords!$A$5:$A$204,"*"&amp;$A14&amp;"*",Keywords!$C$5:$C$204),"")</f>
        <v/>
      </c>
      <c r="E14" s="11">
        <f>IF($A14="","",SUMIF(Keywords!$A$5:$A$204,"*"&amp;$A14&amp;"*",Keywords!$G$5:$G$204))</f>
        <v/>
      </c>
    </row>
    <row r="15">
      <c r="A15" s="7" t="n"/>
      <c r="B15" s="11">
        <f>IF($A15="","",COUNTIF(Keywords!$A$5:$A$204,"*"&amp;$A15&amp;"*"))</f>
        <v/>
      </c>
      <c r="C15" s="11">
        <f>IF($A15="","",SUMIF(Keywords!$A$5:$A$204,"*"&amp;$A15&amp;"*",Keywords!$B$5:$B$204))</f>
        <v/>
      </c>
      <c r="D15" s="10">
        <f>IFERROR(AVERAGEIF(Keywords!$A$5:$A$204,"*"&amp;$A15&amp;"*",Keywords!$C$5:$C$204),"")</f>
        <v/>
      </c>
      <c r="E15" s="11">
        <f>IF($A15="","",SUMIF(Keywords!$A$5:$A$204,"*"&amp;$A15&amp;"*",Keywords!$G$5:$G$204))</f>
        <v/>
      </c>
    </row>
    <row r="16">
      <c r="A16" s="7" t="n"/>
      <c r="B16" s="11">
        <f>IF($A16="","",COUNTIF(Keywords!$A$5:$A$204,"*"&amp;$A16&amp;"*"))</f>
        <v/>
      </c>
      <c r="C16" s="11">
        <f>IF($A16="","",SUMIF(Keywords!$A$5:$A$204,"*"&amp;$A16&amp;"*",Keywords!$B$5:$B$204))</f>
        <v/>
      </c>
      <c r="D16" s="10">
        <f>IFERROR(AVERAGEIF(Keywords!$A$5:$A$204,"*"&amp;$A16&amp;"*",Keywords!$C$5:$C$204),"")</f>
        <v/>
      </c>
      <c r="E16" s="11">
        <f>IF($A16="","",SUMIF(Keywords!$A$5:$A$204,"*"&amp;$A16&amp;"*",Keywords!$G$5:$G$204))</f>
        <v/>
      </c>
    </row>
    <row r="17">
      <c r="A17" s="7" t="n"/>
      <c r="B17" s="11">
        <f>IF($A17="","",COUNTIF(Keywords!$A$5:$A$204,"*"&amp;$A17&amp;"*"))</f>
        <v/>
      </c>
      <c r="C17" s="11">
        <f>IF($A17="","",SUMIF(Keywords!$A$5:$A$204,"*"&amp;$A17&amp;"*",Keywords!$B$5:$B$204))</f>
        <v/>
      </c>
      <c r="D17" s="10">
        <f>IFERROR(AVERAGEIF(Keywords!$A$5:$A$204,"*"&amp;$A17&amp;"*",Keywords!$C$5:$C$204),"")</f>
        <v/>
      </c>
      <c r="E17" s="11">
        <f>IF($A17="","",SUMIF(Keywords!$A$5:$A$204,"*"&amp;$A17&amp;"*",Keywords!$G$5:$G$204))</f>
        <v/>
      </c>
    </row>
    <row r="18">
      <c r="A18" s="7" t="n"/>
      <c r="B18" s="11">
        <f>IF($A18="","",COUNTIF(Keywords!$A$5:$A$204,"*"&amp;$A18&amp;"*"))</f>
        <v/>
      </c>
      <c r="C18" s="11">
        <f>IF($A18="","",SUMIF(Keywords!$A$5:$A$204,"*"&amp;$A18&amp;"*",Keywords!$B$5:$B$204))</f>
        <v/>
      </c>
      <c r="D18" s="10">
        <f>IFERROR(AVERAGEIF(Keywords!$A$5:$A$204,"*"&amp;$A18&amp;"*",Keywords!$C$5:$C$204),"")</f>
        <v/>
      </c>
      <c r="E18" s="11">
        <f>IF($A18="","",SUMIF(Keywords!$A$5:$A$204,"*"&amp;$A18&amp;"*",Keywords!$G$5:$G$204))</f>
        <v/>
      </c>
    </row>
    <row r="19">
      <c r="A19" s="7" t="n"/>
      <c r="B19" s="11">
        <f>IF($A19="","",COUNTIF(Keywords!$A$5:$A$204,"*"&amp;$A19&amp;"*"))</f>
        <v/>
      </c>
      <c r="C19" s="11">
        <f>IF($A19="","",SUMIF(Keywords!$A$5:$A$204,"*"&amp;$A19&amp;"*",Keywords!$B$5:$B$204))</f>
        <v/>
      </c>
      <c r="D19" s="10">
        <f>IFERROR(AVERAGEIF(Keywords!$A$5:$A$204,"*"&amp;$A19&amp;"*",Keywords!$C$5:$C$204),"")</f>
        <v/>
      </c>
      <c r="E19" s="11">
        <f>IF($A19="","",SUMIF(Keywords!$A$5:$A$204,"*"&amp;$A19&amp;"*",Keywords!$G$5:$G$204))</f>
        <v/>
      </c>
    </row>
    <row r="20">
      <c r="A20" s="7" t="n"/>
      <c r="B20" s="11">
        <f>IF($A20="","",COUNTIF(Keywords!$A$5:$A$204,"*"&amp;$A20&amp;"*"))</f>
        <v/>
      </c>
      <c r="C20" s="11">
        <f>IF($A20="","",SUMIF(Keywords!$A$5:$A$204,"*"&amp;$A20&amp;"*",Keywords!$B$5:$B$204))</f>
        <v/>
      </c>
      <c r="D20" s="10">
        <f>IFERROR(AVERAGEIF(Keywords!$A$5:$A$204,"*"&amp;$A20&amp;"*",Keywords!$C$5:$C$204),"")</f>
        <v/>
      </c>
      <c r="E20" s="11">
        <f>IF($A20="","",SUMIF(Keywords!$A$5:$A$204,"*"&amp;$A20&amp;"*",Keywords!$G$5:$G$204))</f>
        <v/>
      </c>
    </row>
    <row r="21">
      <c r="A21" s="7" t="n"/>
      <c r="B21" s="11">
        <f>IF($A21="","",COUNTIF(Keywords!$A$5:$A$204,"*"&amp;$A21&amp;"*"))</f>
        <v/>
      </c>
      <c r="C21" s="11">
        <f>IF($A21="","",SUMIF(Keywords!$A$5:$A$204,"*"&amp;$A21&amp;"*",Keywords!$B$5:$B$204))</f>
        <v/>
      </c>
      <c r="D21" s="10">
        <f>IFERROR(AVERAGEIF(Keywords!$A$5:$A$204,"*"&amp;$A21&amp;"*",Keywords!$C$5:$C$204),"")</f>
        <v/>
      </c>
      <c r="E21" s="11">
        <f>IF($A21="","",SUMIF(Keywords!$A$5:$A$204,"*"&amp;$A21&amp;"*",Keywords!$G$5:$G$204))</f>
        <v/>
      </c>
    </row>
    <row r="22">
      <c r="A22" s="7" t="n"/>
      <c r="B22" s="11">
        <f>IF($A22="","",COUNTIF(Keywords!$A$5:$A$204,"*"&amp;$A22&amp;"*"))</f>
        <v/>
      </c>
      <c r="C22" s="11">
        <f>IF($A22="","",SUMIF(Keywords!$A$5:$A$204,"*"&amp;$A22&amp;"*",Keywords!$B$5:$B$204))</f>
        <v/>
      </c>
      <c r="D22" s="10">
        <f>IFERROR(AVERAGEIF(Keywords!$A$5:$A$204,"*"&amp;$A22&amp;"*",Keywords!$C$5:$C$204),"")</f>
        <v/>
      </c>
      <c r="E22" s="11">
        <f>IF($A22="","",SUMIF(Keywords!$A$5:$A$204,"*"&amp;$A22&amp;"*",Keywords!$G$5:$G$204))</f>
        <v/>
      </c>
    </row>
    <row r="23">
      <c r="A23" s="7" t="n"/>
      <c r="B23" s="11">
        <f>IF($A23="","",COUNTIF(Keywords!$A$5:$A$204,"*"&amp;$A23&amp;"*"))</f>
        <v/>
      </c>
      <c r="C23" s="11">
        <f>IF($A23="","",SUMIF(Keywords!$A$5:$A$204,"*"&amp;$A23&amp;"*",Keywords!$B$5:$B$204))</f>
        <v/>
      </c>
      <c r="D23" s="10">
        <f>IFERROR(AVERAGEIF(Keywords!$A$5:$A$204,"*"&amp;$A23&amp;"*",Keywords!$C$5:$C$204),"")</f>
        <v/>
      </c>
      <c r="E23" s="11">
        <f>IF($A23="","",SUMIF(Keywords!$A$5:$A$204,"*"&amp;$A23&amp;"*",Keywords!$G$5:$G$204))</f>
        <v/>
      </c>
    </row>
    <row r="24">
      <c r="A24" s="7" t="n"/>
      <c r="B24" s="11">
        <f>IF($A24="","",COUNTIF(Keywords!$A$5:$A$204,"*"&amp;$A24&amp;"*"))</f>
        <v/>
      </c>
      <c r="C24" s="11">
        <f>IF($A24="","",SUMIF(Keywords!$A$5:$A$204,"*"&amp;$A24&amp;"*",Keywords!$B$5:$B$204))</f>
        <v/>
      </c>
      <c r="D24" s="10">
        <f>IFERROR(AVERAGEIF(Keywords!$A$5:$A$204,"*"&amp;$A24&amp;"*",Keywords!$C$5:$C$204),"")</f>
        <v/>
      </c>
      <c r="E24" s="11">
        <f>IF($A24="","",SUMIF(Keywords!$A$5:$A$204,"*"&amp;$A24&amp;"*",Keywords!$G$5:$G$204))</f>
        <v/>
      </c>
    </row>
    <row r="25">
      <c r="A25" s="7" t="n"/>
      <c r="B25" s="11">
        <f>IF($A25="","",COUNTIF(Keywords!$A$5:$A$204,"*"&amp;$A25&amp;"*"))</f>
        <v/>
      </c>
      <c r="C25" s="11">
        <f>IF($A25="","",SUMIF(Keywords!$A$5:$A$204,"*"&amp;$A25&amp;"*",Keywords!$B$5:$B$204))</f>
        <v/>
      </c>
      <c r="D25" s="10">
        <f>IFERROR(AVERAGEIF(Keywords!$A$5:$A$204,"*"&amp;$A25&amp;"*",Keywords!$C$5:$C$204),"")</f>
        <v/>
      </c>
      <c r="E25" s="11">
        <f>IF($A25="","",SUMIF(Keywords!$A$5:$A$204,"*"&amp;$A25&amp;"*",Keywords!$G$5:$G$204))</f>
        <v/>
      </c>
    </row>
    <row r="26">
      <c r="A26" s="7" t="n"/>
      <c r="B26" s="11">
        <f>IF($A26="","",COUNTIF(Keywords!$A$5:$A$204,"*"&amp;$A26&amp;"*"))</f>
        <v/>
      </c>
      <c r="C26" s="11">
        <f>IF($A26="","",SUMIF(Keywords!$A$5:$A$204,"*"&amp;$A26&amp;"*",Keywords!$B$5:$B$204))</f>
        <v/>
      </c>
      <c r="D26" s="10">
        <f>IFERROR(AVERAGEIF(Keywords!$A$5:$A$204,"*"&amp;$A26&amp;"*",Keywords!$C$5:$C$204),"")</f>
        <v/>
      </c>
      <c r="E26" s="11">
        <f>IF($A26="","",SUMIF(Keywords!$A$5:$A$204,"*"&amp;$A26&amp;"*",Keywords!$G$5:$G$204))</f>
        <v/>
      </c>
    </row>
    <row r="27">
      <c r="A27" s="7" t="n"/>
      <c r="B27" s="11">
        <f>IF($A27="","",COUNTIF(Keywords!$A$5:$A$204,"*"&amp;$A27&amp;"*"))</f>
        <v/>
      </c>
      <c r="C27" s="11">
        <f>IF($A27="","",SUMIF(Keywords!$A$5:$A$204,"*"&amp;$A27&amp;"*",Keywords!$B$5:$B$204))</f>
        <v/>
      </c>
      <c r="D27" s="10">
        <f>IFERROR(AVERAGEIF(Keywords!$A$5:$A$204,"*"&amp;$A27&amp;"*",Keywords!$C$5:$C$204),"")</f>
        <v/>
      </c>
      <c r="E27" s="11">
        <f>IF($A27="","",SUMIF(Keywords!$A$5:$A$204,"*"&amp;$A27&amp;"*",Keywords!$G$5:$G$204))</f>
        <v/>
      </c>
    </row>
    <row r="28">
      <c r="A28" s="7" t="n"/>
      <c r="B28" s="11">
        <f>IF($A28="","",COUNTIF(Keywords!$A$5:$A$204,"*"&amp;$A28&amp;"*"))</f>
        <v/>
      </c>
      <c r="C28" s="11">
        <f>IF($A28="","",SUMIF(Keywords!$A$5:$A$204,"*"&amp;$A28&amp;"*",Keywords!$B$5:$B$204))</f>
        <v/>
      </c>
      <c r="D28" s="10">
        <f>IFERROR(AVERAGEIF(Keywords!$A$5:$A$204,"*"&amp;$A28&amp;"*",Keywords!$C$5:$C$204),"")</f>
        <v/>
      </c>
      <c r="E28" s="11">
        <f>IF($A28="","",SUMIF(Keywords!$A$5:$A$204,"*"&amp;$A28&amp;"*",Keywords!$G$5:$G$204))</f>
        <v/>
      </c>
    </row>
    <row r="29">
      <c r="A29" s="7" t="n"/>
      <c r="B29" s="11">
        <f>IF($A29="","",COUNTIF(Keywords!$A$5:$A$204,"*"&amp;$A29&amp;"*"))</f>
        <v/>
      </c>
      <c r="C29" s="11">
        <f>IF($A29="","",SUMIF(Keywords!$A$5:$A$204,"*"&amp;$A29&amp;"*",Keywords!$B$5:$B$204))</f>
        <v/>
      </c>
      <c r="D29" s="10">
        <f>IFERROR(AVERAGEIF(Keywords!$A$5:$A$204,"*"&amp;$A29&amp;"*",Keywords!$C$5:$C$204),"")</f>
        <v/>
      </c>
      <c r="E29" s="11">
        <f>IF($A29="","",SUMIF(Keywords!$A$5:$A$204,"*"&amp;$A29&amp;"*",Keywords!$G$5:$G$204))</f>
        <v/>
      </c>
    </row>
    <row r="30">
      <c r="A30" s="7" t="n"/>
      <c r="B30" s="11">
        <f>IF($A30="","",COUNTIF(Keywords!$A$5:$A$204,"*"&amp;$A30&amp;"*"))</f>
        <v/>
      </c>
      <c r="C30" s="11">
        <f>IF($A30="","",SUMIF(Keywords!$A$5:$A$204,"*"&amp;$A30&amp;"*",Keywords!$B$5:$B$204))</f>
        <v/>
      </c>
      <c r="D30" s="10">
        <f>IFERROR(AVERAGEIF(Keywords!$A$5:$A$204,"*"&amp;$A30&amp;"*",Keywords!$C$5:$C$204),"")</f>
        <v/>
      </c>
      <c r="E30" s="11">
        <f>IF($A30="","",SUMIF(Keywords!$A$5:$A$204,"*"&amp;$A30&amp;"*",Keywords!$G$5:$G$204))</f>
        <v/>
      </c>
    </row>
    <row r="31">
      <c r="A31" s="7" t="n"/>
      <c r="B31" s="11">
        <f>IF($A31="","",COUNTIF(Keywords!$A$5:$A$204,"*"&amp;$A31&amp;"*"))</f>
        <v/>
      </c>
      <c r="C31" s="11">
        <f>IF($A31="","",SUMIF(Keywords!$A$5:$A$204,"*"&amp;$A31&amp;"*",Keywords!$B$5:$B$204))</f>
        <v/>
      </c>
      <c r="D31" s="10">
        <f>IFERROR(AVERAGEIF(Keywords!$A$5:$A$204,"*"&amp;$A31&amp;"*",Keywords!$C$5:$C$204),"")</f>
        <v/>
      </c>
      <c r="E31" s="11">
        <f>IF($A31="","",SUMIF(Keywords!$A$5:$A$204,"*"&amp;$A31&amp;"*",Keywords!$G$5:$G$204))</f>
        <v/>
      </c>
    </row>
    <row r="32">
      <c r="A32" s="7" t="n"/>
      <c r="B32" s="11">
        <f>IF($A32="","",COUNTIF(Keywords!$A$5:$A$204,"*"&amp;$A32&amp;"*"))</f>
        <v/>
      </c>
      <c r="C32" s="11">
        <f>IF($A32="","",SUMIF(Keywords!$A$5:$A$204,"*"&amp;$A32&amp;"*",Keywords!$B$5:$B$204))</f>
        <v/>
      </c>
      <c r="D32" s="10">
        <f>IFERROR(AVERAGEIF(Keywords!$A$5:$A$204,"*"&amp;$A32&amp;"*",Keywords!$C$5:$C$204),"")</f>
        <v/>
      </c>
      <c r="E32" s="11">
        <f>IF($A32="","",SUMIF(Keywords!$A$5:$A$204,"*"&amp;$A32&amp;"*",Keywords!$G$5:$G$204))</f>
        <v/>
      </c>
    </row>
    <row r="33">
      <c r="A33" s="7" t="n"/>
      <c r="B33" s="11">
        <f>IF($A33="","",COUNTIF(Keywords!$A$5:$A$204,"*"&amp;$A33&amp;"*"))</f>
        <v/>
      </c>
      <c r="C33" s="11">
        <f>IF($A33="","",SUMIF(Keywords!$A$5:$A$204,"*"&amp;$A33&amp;"*",Keywords!$B$5:$B$204))</f>
        <v/>
      </c>
      <c r="D33" s="10">
        <f>IFERROR(AVERAGEIF(Keywords!$A$5:$A$204,"*"&amp;$A33&amp;"*",Keywords!$C$5:$C$204),"")</f>
        <v/>
      </c>
      <c r="E33" s="11">
        <f>IF($A33="","",SUMIF(Keywords!$A$5:$A$204,"*"&amp;$A33&amp;"*",Keywords!$G$5:$G$204))</f>
        <v/>
      </c>
    </row>
    <row r="34">
      <c r="A34" s="7" t="n"/>
      <c r="B34" s="11">
        <f>IF($A34="","",COUNTIF(Keywords!$A$5:$A$204,"*"&amp;$A34&amp;"*"))</f>
        <v/>
      </c>
      <c r="C34" s="11">
        <f>IF($A34="","",SUMIF(Keywords!$A$5:$A$204,"*"&amp;$A34&amp;"*",Keywords!$B$5:$B$204))</f>
        <v/>
      </c>
      <c r="D34" s="10">
        <f>IFERROR(AVERAGEIF(Keywords!$A$5:$A$204,"*"&amp;$A34&amp;"*",Keywords!$C$5:$C$204),"")</f>
        <v/>
      </c>
      <c r="E34" s="11">
        <f>IF($A34="","",SUMIF(Keywords!$A$5:$A$204,"*"&amp;$A34&amp;"*",Keywords!$G$5:$G$204))</f>
        <v/>
      </c>
    </row>
    <row r="35">
      <c r="A35" s="7" t="n"/>
      <c r="B35" s="11">
        <f>IF($A35="","",COUNTIF(Keywords!$A$5:$A$204,"*"&amp;$A35&amp;"*"))</f>
        <v/>
      </c>
      <c r="C35" s="11">
        <f>IF($A35="","",SUMIF(Keywords!$A$5:$A$204,"*"&amp;$A35&amp;"*",Keywords!$B$5:$B$204))</f>
        <v/>
      </c>
      <c r="D35" s="10">
        <f>IFERROR(AVERAGEIF(Keywords!$A$5:$A$204,"*"&amp;$A35&amp;"*",Keywords!$C$5:$C$204),"")</f>
        <v/>
      </c>
      <c r="E35" s="11">
        <f>IF($A35="","",SUMIF(Keywords!$A$5:$A$204,"*"&amp;$A35&amp;"*",Keywords!$G$5:$G$204))</f>
        <v/>
      </c>
    </row>
    <row r="36">
      <c r="A36" s="7" t="n"/>
      <c r="B36" s="11">
        <f>IF($A36="","",COUNTIF(Keywords!$A$5:$A$204,"*"&amp;$A36&amp;"*"))</f>
        <v/>
      </c>
      <c r="C36" s="11">
        <f>IF($A36="","",SUMIF(Keywords!$A$5:$A$204,"*"&amp;$A36&amp;"*",Keywords!$B$5:$B$204))</f>
        <v/>
      </c>
      <c r="D36" s="10">
        <f>IFERROR(AVERAGEIF(Keywords!$A$5:$A$204,"*"&amp;$A36&amp;"*",Keywords!$C$5:$C$204),"")</f>
        <v/>
      </c>
      <c r="E36" s="11">
        <f>IF($A36="","",SUMIF(Keywords!$A$5:$A$204,"*"&amp;$A36&amp;"*",Keywords!$G$5:$G$204))</f>
        <v/>
      </c>
    </row>
    <row r="37">
      <c r="A37" s="7" t="n"/>
      <c r="B37" s="11">
        <f>IF($A37="","",COUNTIF(Keywords!$A$5:$A$204,"*"&amp;$A37&amp;"*"))</f>
        <v/>
      </c>
      <c r="C37" s="11">
        <f>IF($A37="","",SUMIF(Keywords!$A$5:$A$204,"*"&amp;$A37&amp;"*",Keywords!$B$5:$B$204))</f>
        <v/>
      </c>
      <c r="D37" s="10">
        <f>IFERROR(AVERAGEIF(Keywords!$A$5:$A$204,"*"&amp;$A37&amp;"*",Keywords!$C$5:$C$204),"")</f>
        <v/>
      </c>
      <c r="E37" s="11">
        <f>IF($A37="","",SUMIF(Keywords!$A$5:$A$204,"*"&amp;$A37&amp;"*",Keywords!$G$5:$G$204))</f>
        <v/>
      </c>
    </row>
    <row r="38">
      <c r="A38" s="7" t="n"/>
      <c r="B38" s="11">
        <f>IF($A38="","",COUNTIF(Keywords!$A$5:$A$204,"*"&amp;$A38&amp;"*"))</f>
        <v/>
      </c>
      <c r="C38" s="11">
        <f>IF($A38="","",SUMIF(Keywords!$A$5:$A$204,"*"&amp;$A38&amp;"*",Keywords!$B$5:$B$204))</f>
        <v/>
      </c>
      <c r="D38" s="10">
        <f>IFERROR(AVERAGEIF(Keywords!$A$5:$A$204,"*"&amp;$A38&amp;"*",Keywords!$C$5:$C$204),"")</f>
        <v/>
      </c>
      <c r="E38" s="11">
        <f>IF($A38="","",SUMIF(Keywords!$A$5:$A$204,"*"&amp;$A38&amp;"*",Keywords!$G$5:$G$204))</f>
        <v/>
      </c>
    </row>
    <row r="39">
      <c r="A39" s="7" t="n"/>
      <c r="B39" s="11">
        <f>IF($A39="","",COUNTIF(Keywords!$A$5:$A$204,"*"&amp;$A39&amp;"*"))</f>
        <v/>
      </c>
      <c r="C39" s="11">
        <f>IF($A39="","",SUMIF(Keywords!$A$5:$A$204,"*"&amp;$A39&amp;"*",Keywords!$B$5:$B$204))</f>
        <v/>
      </c>
      <c r="D39" s="10">
        <f>IFERROR(AVERAGEIF(Keywords!$A$5:$A$204,"*"&amp;$A39&amp;"*",Keywords!$C$5:$C$204),"")</f>
        <v/>
      </c>
      <c r="E39" s="11">
        <f>IF($A39="","",SUMIF(Keywords!$A$5:$A$204,"*"&amp;$A39&amp;"*",Keywords!$G$5:$G$204))</f>
        <v/>
      </c>
    </row>
    <row r="40">
      <c r="A40" s="7" t="n"/>
      <c r="B40" s="11">
        <f>IF($A40="","",COUNTIF(Keywords!$A$5:$A$204,"*"&amp;$A40&amp;"*"))</f>
        <v/>
      </c>
      <c r="C40" s="11">
        <f>IF($A40="","",SUMIF(Keywords!$A$5:$A$204,"*"&amp;$A40&amp;"*",Keywords!$B$5:$B$204))</f>
        <v/>
      </c>
      <c r="D40" s="10">
        <f>IFERROR(AVERAGEIF(Keywords!$A$5:$A$204,"*"&amp;$A40&amp;"*",Keywords!$C$5:$C$204),"")</f>
        <v/>
      </c>
      <c r="E40" s="11">
        <f>IF($A40="","",SUMIF(Keywords!$A$5:$A$204,"*"&amp;$A40&amp;"*",Keywords!$G$5:$G$204))</f>
        <v/>
      </c>
    </row>
    <row r="41">
      <c r="A41" s="7" t="n"/>
      <c r="B41" s="11">
        <f>IF($A41="","",COUNTIF(Keywords!$A$5:$A$204,"*"&amp;$A41&amp;"*"))</f>
        <v/>
      </c>
      <c r="C41" s="11">
        <f>IF($A41="","",SUMIF(Keywords!$A$5:$A$204,"*"&amp;$A41&amp;"*",Keywords!$B$5:$B$204))</f>
        <v/>
      </c>
      <c r="D41" s="10">
        <f>IFERROR(AVERAGEIF(Keywords!$A$5:$A$204,"*"&amp;$A41&amp;"*",Keywords!$C$5:$C$204),"")</f>
        <v/>
      </c>
      <c r="E41" s="11">
        <f>IF($A41="","",SUMIF(Keywords!$A$5:$A$204,"*"&amp;$A41&amp;"*",Keywords!$G$5:$G$204))</f>
        <v/>
      </c>
    </row>
    <row r="42">
      <c r="A42" s="7" t="n"/>
      <c r="B42" s="11">
        <f>IF($A42="","",COUNTIF(Keywords!$A$5:$A$204,"*"&amp;$A42&amp;"*"))</f>
        <v/>
      </c>
      <c r="C42" s="11">
        <f>IF($A42="","",SUMIF(Keywords!$A$5:$A$204,"*"&amp;$A42&amp;"*",Keywords!$B$5:$B$204))</f>
        <v/>
      </c>
      <c r="D42" s="10">
        <f>IFERROR(AVERAGEIF(Keywords!$A$5:$A$204,"*"&amp;$A42&amp;"*",Keywords!$C$5:$C$204),"")</f>
        <v/>
      </c>
      <c r="E42" s="11">
        <f>IF($A42="","",SUMIF(Keywords!$A$5:$A$204,"*"&amp;$A42&amp;"*",Keywords!$G$5:$G$204))</f>
        <v/>
      </c>
    </row>
    <row r="43">
      <c r="A43" s="7" t="n"/>
      <c r="B43" s="11">
        <f>IF($A43="","",COUNTIF(Keywords!$A$5:$A$204,"*"&amp;$A43&amp;"*"))</f>
        <v/>
      </c>
      <c r="C43" s="11">
        <f>IF($A43="","",SUMIF(Keywords!$A$5:$A$204,"*"&amp;$A43&amp;"*",Keywords!$B$5:$B$204))</f>
        <v/>
      </c>
      <c r="D43" s="10">
        <f>IFERROR(AVERAGEIF(Keywords!$A$5:$A$204,"*"&amp;$A43&amp;"*",Keywords!$C$5:$C$204),"")</f>
        <v/>
      </c>
      <c r="E43" s="11">
        <f>IF($A43="","",SUMIF(Keywords!$A$5:$A$204,"*"&amp;$A43&amp;"*",Keywords!$G$5:$G$204))</f>
        <v/>
      </c>
    </row>
    <row r="44">
      <c r="A44" s="7" t="n"/>
      <c r="B44" s="11">
        <f>IF($A44="","",COUNTIF(Keywords!$A$5:$A$204,"*"&amp;$A44&amp;"*"))</f>
        <v/>
      </c>
      <c r="C44" s="11">
        <f>IF($A44="","",SUMIF(Keywords!$A$5:$A$204,"*"&amp;$A44&amp;"*",Keywords!$B$5:$B$204))</f>
        <v/>
      </c>
      <c r="D44" s="10">
        <f>IFERROR(AVERAGEIF(Keywords!$A$5:$A$204,"*"&amp;$A44&amp;"*",Keywords!$C$5:$C$204),"")</f>
        <v/>
      </c>
      <c r="E44" s="11">
        <f>IF($A44="","",SUMIF(Keywords!$A$5:$A$204,"*"&amp;$A44&amp;"*",Keywords!$G$5:$G$204))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Position tracking</t>
        </is>
      </c>
    </row>
    <row r="2">
      <c r="A2" s="2" t="inlineStr">
        <is>
          <t>Add a column per check; the movement is the point.</t>
        </is>
      </c>
    </row>
    <row r="4">
      <c r="A4" s="6" t="inlineStr">
        <is>
          <t>Keyword</t>
        </is>
      </c>
      <c r="B4" s="6" t="inlineStr">
        <is>
          <t>Start</t>
        </is>
      </c>
      <c r="C4" s="6" t="inlineStr">
        <is>
          <t>Latest</t>
        </is>
      </c>
      <c r="D4" s="6" t="inlineStr">
        <is>
          <t>Move</t>
        </is>
      </c>
    </row>
    <row r="5">
      <c r="A5" s="12">
        <f>IF(Keywords!$A5="","",Keywords!$A5)</f>
        <v/>
      </c>
      <c r="B5" s="9" t="n"/>
      <c r="C5" s="9" t="n"/>
      <c r="D5" s="11">
        <f>IF(OR($B5="",$C5=""),"",$B5-$C5)</f>
        <v/>
      </c>
    </row>
    <row r="6">
      <c r="A6" s="12">
        <f>IF(Keywords!$A6="","",Keywords!$A6)</f>
        <v/>
      </c>
      <c r="B6" s="9" t="n"/>
      <c r="C6" s="9" t="n"/>
      <c r="D6" s="11">
        <f>IF(OR($B6="",$C6=""),"",$B6-$C6)</f>
        <v/>
      </c>
    </row>
    <row r="7">
      <c r="A7" s="12">
        <f>IF(Keywords!$A7="","",Keywords!$A7)</f>
        <v/>
      </c>
      <c r="B7" s="9" t="n"/>
      <c r="C7" s="9" t="n"/>
      <c r="D7" s="11">
        <f>IF(OR($B7="",$C7=""),"",$B7-$C7)</f>
        <v/>
      </c>
    </row>
    <row r="8">
      <c r="A8" s="12">
        <f>IF(Keywords!$A8="","",Keywords!$A8)</f>
        <v/>
      </c>
      <c r="B8" s="9" t="n"/>
      <c r="C8" s="9" t="n"/>
      <c r="D8" s="11">
        <f>IF(OR($B8="",$C8=""),"",$B8-$C8)</f>
        <v/>
      </c>
    </row>
    <row r="9">
      <c r="A9" s="12">
        <f>IF(Keywords!$A9="","",Keywords!$A9)</f>
        <v/>
      </c>
      <c r="B9" s="9" t="n"/>
      <c r="C9" s="9" t="n"/>
      <c r="D9" s="11">
        <f>IF(OR($B9="",$C9=""),"",$B9-$C9)</f>
        <v/>
      </c>
    </row>
    <row r="10">
      <c r="A10" s="12">
        <f>IF(Keywords!$A10="","",Keywords!$A10)</f>
        <v/>
      </c>
      <c r="B10" s="9" t="n"/>
      <c r="C10" s="9" t="n"/>
      <c r="D10" s="11">
        <f>IF(OR($B10="",$C10=""),"",$B10-$C10)</f>
        <v/>
      </c>
    </row>
    <row r="11">
      <c r="A11" s="12">
        <f>IF(Keywords!$A11="","",Keywords!$A11)</f>
        <v/>
      </c>
      <c r="B11" s="9" t="n"/>
      <c r="C11" s="9" t="n"/>
      <c r="D11" s="11">
        <f>IF(OR($B11="",$C11=""),"",$B11-$C11)</f>
        <v/>
      </c>
    </row>
    <row r="12">
      <c r="A12" s="12">
        <f>IF(Keywords!$A12="","",Keywords!$A12)</f>
        <v/>
      </c>
      <c r="B12" s="9" t="n"/>
      <c r="C12" s="9" t="n"/>
      <c r="D12" s="11">
        <f>IF(OR($B12="",$C12=""),"",$B12-$C12)</f>
        <v/>
      </c>
    </row>
    <row r="13">
      <c r="A13" s="12">
        <f>IF(Keywords!$A13="","",Keywords!$A13)</f>
        <v/>
      </c>
      <c r="B13" s="9" t="n"/>
      <c r="C13" s="9" t="n"/>
      <c r="D13" s="11">
        <f>IF(OR($B13="",$C13=""),"",$B13-$C13)</f>
        <v/>
      </c>
    </row>
    <row r="14">
      <c r="A14" s="12">
        <f>IF(Keywords!$A14="","",Keywords!$A14)</f>
        <v/>
      </c>
      <c r="B14" s="9" t="n"/>
      <c r="C14" s="9" t="n"/>
      <c r="D14" s="11">
        <f>IF(OR($B14="",$C14=""),"",$B14-$C14)</f>
        <v/>
      </c>
    </row>
    <row r="15">
      <c r="A15" s="12">
        <f>IF(Keywords!$A15="","",Keywords!$A15)</f>
        <v/>
      </c>
      <c r="B15" s="9" t="n"/>
      <c r="C15" s="9" t="n"/>
      <c r="D15" s="11">
        <f>IF(OR($B15="",$C15=""),"",$B15-$C15)</f>
        <v/>
      </c>
    </row>
    <row r="16">
      <c r="A16" s="12">
        <f>IF(Keywords!$A16="","",Keywords!$A16)</f>
        <v/>
      </c>
      <c r="B16" s="9" t="n"/>
      <c r="C16" s="9" t="n"/>
      <c r="D16" s="11">
        <f>IF(OR($B16="",$C16=""),"",$B16-$C16)</f>
        <v/>
      </c>
    </row>
    <row r="17">
      <c r="A17" s="12">
        <f>IF(Keywords!$A17="","",Keywords!$A17)</f>
        <v/>
      </c>
      <c r="B17" s="9" t="n"/>
      <c r="C17" s="9" t="n"/>
      <c r="D17" s="11">
        <f>IF(OR($B17="",$C17=""),"",$B17-$C17)</f>
        <v/>
      </c>
    </row>
    <row r="18">
      <c r="A18" s="12">
        <f>IF(Keywords!$A18="","",Keywords!$A18)</f>
        <v/>
      </c>
      <c r="B18" s="9" t="n"/>
      <c r="C18" s="9" t="n"/>
      <c r="D18" s="11">
        <f>IF(OR($B18="",$C18=""),"",$B18-$C18)</f>
        <v/>
      </c>
    </row>
    <row r="19">
      <c r="A19" s="12">
        <f>IF(Keywords!$A19="","",Keywords!$A19)</f>
        <v/>
      </c>
      <c r="B19" s="9" t="n"/>
      <c r="C19" s="9" t="n"/>
      <c r="D19" s="11">
        <f>IF(OR($B19="",$C19=""),"",$B19-$C19)</f>
        <v/>
      </c>
    </row>
    <row r="20">
      <c r="A20" s="12">
        <f>IF(Keywords!$A20="","",Keywords!$A20)</f>
        <v/>
      </c>
      <c r="B20" s="9" t="n"/>
      <c r="C20" s="9" t="n"/>
      <c r="D20" s="11">
        <f>IF(OR($B20="",$C20=""),"",$B20-$C20)</f>
        <v/>
      </c>
    </row>
    <row r="21">
      <c r="A21" s="12">
        <f>IF(Keywords!$A21="","",Keywords!$A21)</f>
        <v/>
      </c>
      <c r="B21" s="9" t="n"/>
      <c r="C21" s="9" t="n"/>
      <c r="D21" s="11">
        <f>IF(OR($B21="",$C21=""),"",$B21-$C21)</f>
        <v/>
      </c>
    </row>
    <row r="22">
      <c r="A22" s="12">
        <f>IF(Keywords!$A22="","",Keywords!$A22)</f>
        <v/>
      </c>
      <c r="B22" s="9" t="n"/>
      <c r="C22" s="9" t="n"/>
      <c r="D22" s="11">
        <f>IF(OR($B22="",$C22=""),"",$B22-$C22)</f>
        <v/>
      </c>
    </row>
    <row r="23">
      <c r="A23" s="12">
        <f>IF(Keywords!$A23="","",Keywords!$A23)</f>
        <v/>
      </c>
      <c r="B23" s="9" t="n"/>
      <c r="C23" s="9" t="n"/>
      <c r="D23" s="11">
        <f>IF(OR($B23="",$C23=""),"",$B23-$C23)</f>
        <v/>
      </c>
    </row>
    <row r="24">
      <c r="A24" s="12">
        <f>IF(Keywords!$A24="","",Keywords!$A24)</f>
        <v/>
      </c>
      <c r="B24" s="9" t="n"/>
      <c r="C24" s="9" t="n"/>
      <c r="D24" s="11">
        <f>IF(OR($B24="",$C24=""),"",$B24-$C24)</f>
        <v/>
      </c>
    </row>
    <row r="25">
      <c r="A25" s="12">
        <f>IF(Keywords!$A25="","",Keywords!$A25)</f>
        <v/>
      </c>
      <c r="B25" s="9" t="n"/>
      <c r="C25" s="9" t="n"/>
      <c r="D25" s="11">
        <f>IF(OR($B25="",$C25=""),"",$B25-$C25)</f>
        <v/>
      </c>
    </row>
    <row r="26">
      <c r="A26" s="12">
        <f>IF(Keywords!$A26="","",Keywords!$A26)</f>
        <v/>
      </c>
      <c r="B26" s="9" t="n"/>
      <c r="C26" s="9" t="n"/>
      <c r="D26" s="11">
        <f>IF(OR($B26="",$C26=""),"",$B26-$C26)</f>
        <v/>
      </c>
    </row>
    <row r="27">
      <c r="A27" s="12">
        <f>IF(Keywords!$A27="","",Keywords!$A27)</f>
        <v/>
      </c>
      <c r="B27" s="9" t="n"/>
      <c r="C27" s="9" t="n"/>
      <c r="D27" s="11">
        <f>IF(OR($B27="",$C27=""),"",$B27-$C27)</f>
        <v/>
      </c>
    </row>
    <row r="28">
      <c r="A28" s="12">
        <f>IF(Keywords!$A28="","",Keywords!$A28)</f>
        <v/>
      </c>
      <c r="B28" s="9" t="n"/>
      <c r="C28" s="9" t="n"/>
      <c r="D28" s="11">
        <f>IF(OR($B28="",$C28=""),"",$B28-$C28)</f>
        <v/>
      </c>
    </row>
    <row r="29">
      <c r="A29" s="12">
        <f>IF(Keywords!$A29="","",Keywords!$A29)</f>
        <v/>
      </c>
      <c r="B29" s="9" t="n"/>
      <c r="C29" s="9" t="n"/>
      <c r="D29" s="11">
        <f>IF(OR($B29="",$C29=""),"",$B29-$C29)</f>
        <v/>
      </c>
    </row>
    <row r="30">
      <c r="A30" s="12">
        <f>IF(Keywords!$A30="","",Keywords!$A30)</f>
        <v/>
      </c>
      <c r="B30" s="9" t="n"/>
      <c r="C30" s="9" t="n"/>
      <c r="D30" s="11">
        <f>IF(OR($B30="",$C30=""),"",$B30-$C30)</f>
        <v/>
      </c>
    </row>
    <row r="31">
      <c r="A31" s="12">
        <f>IF(Keywords!$A31="","",Keywords!$A31)</f>
        <v/>
      </c>
      <c r="B31" s="9" t="n"/>
      <c r="C31" s="9" t="n"/>
      <c r="D31" s="11">
        <f>IF(OR($B31="",$C31=""),"",$B31-$C31)</f>
        <v/>
      </c>
    </row>
    <row r="32">
      <c r="A32" s="12">
        <f>IF(Keywords!$A32="","",Keywords!$A32)</f>
        <v/>
      </c>
      <c r="B32" s="9" t="n"/>
      <c r="C32" s="9" t="n"/>
      <c r="D32" s="11">
        <f>IF(OR($B32="",$C32=""),"",$B32-$C32)</f>
        <v/>
      </c>
    </row>
    <row r="33">
      <c r="A33" s="12">
        <f>IF(Keywords!$A33="","",Keywords!$A33)</f>
        <v/>
      </c>
      <c r="B33" s="9" t="n"/>
      <c r="C33" s="9" t="n"/>
      <c r="D33" s="11">
        <f>IF(OR($B33="",$C33=""),"",$B33-$C33)</f>
        <v/>
      </c>
    </row>
    <row r="34">
      <c r="A34" s="12">
        <f>IF(Keywords!$A34="","",Keywords!$A34)</f>
        <v/>
      </c>
      <c r="B34" s="9" t="n"/>
      <c r="C34" s="9" t="n"/>
      <c r="D34" s="11">
        <f>IF(OR($B34="",$C34=""),"",$B34-$C34)</f>
        <v/>
      </c>
    </row>
    <row r="35">
      <c r="A35" s="12">
        <f>IF(Keywords!$A35="","",Keywords!$A35)</f>
        <v/>
      </c>
      <c r="B35" s="9" t="n"/>
      <c r="C35" s="9" t="n"/>
      <c r="D35" s="11">
        <f>IF(OR($B35="",$C35=""),"",$B35-$C35)</f>
        <v/>
      </c>
    </row>
    <row r="36">
      <c r="A36" s="12">
        <f>IF(Keywords!$A36="","",Keywords!$A36)</f>
        <v/>
      </c>
      <c r="B36" s="9" t="n"/>
      <c r="C36" s="9" t="n"/>
      <c r="D36" s="11">
        <f>IF(OR($B36="",$C36=""),"",$B36-$C36)</f>
        <v/>
      </c>
    </row>
    <row r="37">
      <c r="A37" s="12">
        <f>IF(Keywords!$A37="","",Keywords!$A37)</f>
        <v/>
      </c>
      <c r="B37" s="9" t="n"/>
      <c r="C37" s="9" t="n"/>
      <c r="D37" s="11">
        <f>IF(OR($B37="",$C37=""),"",$B37-$C37)</f>
        <v/>
      </c>
    </row>
    <row r="38">
      <c r="A38" s="12">
        <f>IF(Keywords!$A38="","",Keywords!$A38)</f>
        <v/>
      </c>
      <c r="B38" s="9" t="n"/>
      <c r="C38" s="9" t="n"/>
      <c r="D38" s="11">
        <f>IF(OR($B38="",$C38=""),"",$B38-$C38)</f>
        <v/>
      </c>
    </row>
    <row r="39">
      <c r="A39" s="12">
        <f>IF(Keywords!$A39="","",Keywords!$A39)</f>
        <v/>
      </c>
      <c r="B39" s="9" t="n"/>
      <c r="C39" s="9" t="n"/>
      <c r="D39" s="11">
        <f>IF(OR($B39="",$C39=""),"",$B39-$C39)</f>
        <v/>
      </c>
    </row>
    <row r="40">
      <c r="A40" s="12">
        <f>IF(Keywords!$A40="","",Keywords!$A40)</f>
        <v/>
      </c>
      <c r="B40" s="9" t="n"/>
      <c r="C40" s="9" t="n"/>
      <c r="D40" s="11">
        <f>IF(OR($B40="",$C40=""),"",$B40-$C40)</f>
        <v/>
      </c>
    </row>
    <row r="41">
      <c r="A41" s="12">
        <f>IF(Keywords!$A41="","",Keywords!$A41)</f>
        <v/>
      </c>
      <c r="B41" s="9" t="n"/>
      <c r="C41" s="9" t="n"/>
      <c r="D41" s="11">
        <f>IF(OR($B41="",$C41=""),"",$B41-$C41)</f>
        <v/>
      </c>
    </row>
    <row r="42">
      <c r="A42" s="12">
        <f>IF(Keywords!$A42="","",Keywords!$A42)</f>
        <v/>
      </c>
      <c r="B42" s="9" t="n"/>
      <c r="C42" s="9" t="n"/>
      <c r="D42" s="11">
        <f>IF(OR($B42="",$C42=""),"",$B42-$C42)</f>
        <v/>
      </c>
    </row>
    <row r="43">
      <c r="A43" s="12">
        <f>IF(Keywords!$A43="","",Keywords!$A43)</f>
        <v/>
      </c>
      <c r="B43" s="9" t="n"/>
      <c r="C43" s="9" t="n"/>
      <c r="D43" s="11">
        <f>IF(OR($B43="",$C43=""),"",$B43-$C43)</f>
        <v/>
      </c>
    </row>
    <row r="44">
      <c r="A44" s="12">
        <f>IF(Keywords!$A44="","",Keywords!$A44)</f>
        <v/>
      </c>
      <c r="B44" s="9" t="n"/>
      <c r="C44" s="9" t="n"/>
      <c r="D44" s="11">
        <f>IF(OR($B44="",$C44=""),"",$B44-$C44)</f>
        <v/>
      </c>
    </row>
    <row r="45">
      <c r="A45" s="12">
        <f>IF(Keywords!$A45="","",Keywords!$A45)</f>
        <v/>
      </c>
      <c r="B45" s="9" t="n"/>
      <c r="C45" s="9" t="n"/>
      <c r="D45" s="11">
        <f>IF(OR($B45="",$C45=""),"",$B45-$C45)</f>
        <v/>
      </c>
    </row>
    <row r="46">
      <c r="A46" s="12">
        <f>IF(Keywords!$A46="","",Keywords!$A46)</f>
        <v/>
      </c>
      <c r="B46" s="9" t="n"/>
      <c r="C46" s="9" t="n"/>
      <c r="D46" s="11">
        <f>IF(OR($B46="",$C46=""),"",$B46-$C46)</f>
        <v/>
      </c>
    </row>
    <row r="47">
      <c r="A47" s="12">
        <f>IF(Keywords!$A47="","",Keywords!$A47)</f>
        <v/>
      </c>
      <c r="B47" s="9" t="n"/>
      <c r="C47" s="9" t="n"/>
      <c r="D47" s="11">
        <f>IF(OR($B47="",$C47=""),"",$B47-$C47)</f>
        <v/>
      </c>
    </row>
    <row r="48">
      <c r="A48" s="12">
        <f>IF(Keywords!$A48="","",Keywords!$A48)</f>
        <v/>
      </c>
      <c r="B48" s="9" t="n"/>
      <c r="C48" s="9" t="n"/>
      <c r="D48" s="11">
        <f>IF(OR($B48="",$C48=""),"",$B48-$C48)</f>
        <v/>
      </c>
    </row>
    <row r="49">
      <c r="A49" s="12">
        <f>IF(Keywords!$A49="","",Keywords!$A49)</f>
        <v/>
      </c>
      <c r="B49" s="9" t="n"/>
      <c r="C49" s="9" t="n"/>
      <c r="D49" s="11">
        <f>IF(OR($B49="",$C49=""),"",$B49-$C49)</f>
        <v/>
      </c>
    </row>
    <row r="50">
      <c r="A50" s="12">
        <f>IF(Keywords!$A50="","",Keywords!$A50)</f>
        <v/>
      </c>
      <c r="B50" s="9" t="n"/>
      <c r="C50" s="9" t="n"/>
      <c r="D50" s="11">
        <f>IF(OR($B50="",$C50=""),"",$B50-$C50)</f>
        <v/>
      </c>
    </row>
    <row r="51">
      <c r="A51" s="12">
        <f>IF(Keywords!$A51="","",Keywords!$A51)</f>
        <v/>
      </c>
      <c r="B51" s="9" t="n"/>
      <c r="C51" s="9" t="n"/>
      <c r="D51" s="11">
        <f>IF(OR($B51="",$C51=""),"",$B51-$C51)</f>
        <v/>
      </c>
    </row>
    <row r="52">
      <c r="A52" s="12">
        <f>IF(Keywords!$A52="","",Keywords!$A52)</f>
        <v/>
      </c>
      <c r="B52" s="9" t="n"/>
      <c r="C52" s="9" t="n"/>
      <c r="D52" s="11">
        <f>IF(OR($B52="",$C52=""),"",$B52-$C52)</f>
        <v/>
      </c>
    </row>
    <row r="53">
      <c r="A53" s="12">
        <f>IF(Keywords!$A53="","",Keywords!$A53)</f>
        <v/>
      </c>
      <c r="B53" s="9" t="n"/>
      <c r="C53" s="9" t="n"/>
      <c r="D53" s="11">
        <f>IF(OR($B53="",$C53=""),"",$B53-$C53)</f>
        <v/>
      </c>
    </row>
    <row r="54">
      <c r="A54" s="12">
        <f>IF(Keywords!$A54="","",Keywords!$A54)</f>
        <v/>
      </c>
      <c r="B54" s="9" t="n"/>
      <c r="C54" s="9" t="n"/>
      <c r="D54" s="11">
        <f>IF(OR($B54="",$C54=""),"",$B54-$C54)</f>
        <v/>
      </c>
    </row>
    <row r="55">
      <c r="A55" s="12">
        <f>IF(Keywords!$A55="","",Keywords!$A55)</f>
        <v/>
      </c>
      <c r="B55" s="9" t="n"/>
      <c r="C55" s="9" t="n"/>
      <c r="D55" s="11">
        <f>IF(OR($B55="",$C55=""),"",$B55-$C55)</f>
        <v/>
      </c>
    </row>
    <row r="56">
      <c r="A56" s="12">
        <f>IF(Keywords!$A56="","",Keywords!$A56)</f>
        <v/>
      </c>
      <c r="B56" s="9" t="n"/>
      <c r="C56" s="9" t="n"/>
      <c r="D56" s="11">
        <f>IF(OR($B56="",$C56=""),"",$B56-$C56)</f>
        <v/>
      </c>
    </row>
    <row r="57">
      <c r="A57" s="12">
        <f>IF(Keywords!$A57="","",Keywords!$A57)</f>
        <v/>
      </c>
      <c r="B57" s="9" t="n"/>
      <c r="C57" s="9" t="n"/>
      <c r="D57" s="11">
        <f>IF(OR($B57="",$C57=""),"",$B57-$C57)</f>
        <v/>
      </c>
    </row>
    <row r="58">
      <c r="A58" s="12">
        <f>IF(Keywords!$A58="","",Keywords!$A58)</f>
        <v/>
      </c>
      <c r="B58" s="9" t="n"/>
      <c r="C58" s="9" t="n"/>
      <c r="D58" s="11">
        <f>IF(OR($B58="",$C58=""),"",$B58-$C58)</f>
        <v/>
      </c>
    </row>
    <row r="59">
      <c r="A59" s="12">
        <f>IF(Keywords!$A59="","",Keywords!$A59)</f>
        <v/>
      </c>
      <c r="B59" s="9" t="n"/>
      <c r="C59" s="9" t="n"/>
      <c r="D59" s="11">
        <f>IF(OR($B59="",$C59=""),"",$B59-$C59)</f>
        <v/>
      </c>
    </row>
    <row r="60">
      <c r="A60" s="12">
        <f>IF(Keywords!$A60="","",Keywords!$A60)</f>
        <v/>
      </c>
      <c r="B60" s="9" t="n"/>
      <c r="C60" s="9" t="n"/>
      <c r="D60" s="11">
        <f>IF(OR($B60="",$C60=""),"",$B60-$C60)</f>
        <v/>
      </c>
    </row>
    <row r="61">
      <c r="A61" s="12">
        <f>IF(Keywords!$A61="","",Keywords!$A61)</f>
        <v/>
      </c>
      <c r="B61" s="9" t="n"/>
      <c r="C61" s="9" t="n"/>
      <c r="D61" s="11">
        <f>IF(OR($B61="",$C61=""),"",$B61-$C61)</f>
        <v/>
      </c>
    </row>
    <row r="62">
      <c r="A62" s="12">
        <f>IF(Keywords!$A62="","",Keywords!$A62)</f>
        <v/>
      </c>
      <c r="B62" s="9" t="n"/>
      <c r="C62" s="9" t="n"/>
      <c r="D62" s="11">
        <f>IF(OR($B62="",$C62=""),"",$B62-$C62)</f>
        <v/>
      </c>
    </row>
    <row r="63">
      <c r="A63" s="12">
        <f>IF(Keywords!$A63="","",Keywords!$A63)</f>
        <v/>
      </c>
      <c r="B63" s="9" t="n"/>
      <c r="C63" s="9" t="n"/>
      <c r="D63" s="11">
        <f>IF(OR($B63="",$C63=""),"",$B63-$C63)</f>
        <v/>
      </c>
    </row>
    <row r="64">
      <c r="A64" s="12">
        <f>IF(Keywords!$A64="","",Keywords!$A64)</f>
        <v/>
      </c>
      <c r="B64" s="9" t="n"/>
      <c r="C64" s="9" t="n"/>
      <c r="D64" s="11">
        <f>IF(OR($B64="",$C64=""),"",$B64-$C64)</f>
        <v/>
      </c>
    </row>
    <row r="65">
      <c r="A65" s="12">
        <f>IF(Keywords!$A65="","",Keywords!$A65)</f>
        <v/>
      </c>
      <c r="B65" s="9" t="n"/>
      <c r="C65" s="9" t="n"/>
      <c r="D65" s="11">
        <f>IF(OR($B65="",$C65=""),"",$B65-$C65)</f>
        <v/>
      </c>
    </row>
    <row r="66">
      <c r="A66" s="12">
        <f>IF(Keywords!$A66="","",Keywords!$A66)</f>
        <v/>
      </c>
      <c r="B66" s="9" t="n"/>
      <c r="C66" s="9" t="n"/>
      <c r="D66" s="11">
        <f>IF(OR($B66="",$C66=""),"",$B66-$C66)</f>
        <v/>
      </c>
    </row>
    <row r="67">
      <c r="A67" s="12">
        <f>IF(Keywords!$A67="","",Keywords!$A67)</f>
        <v/>
      </c>
      <c r="B67" s="9" t="n"/>
      <c r="C67" s="9" t="n"/>
      <c r="D67" s="11">
        <f>IF(OR($B67="",$C67=""),"",$B67-$C67)</f>
        <v/>
      </c>
    </row>
    <row r="68">
      <c r="A68" s="12">
        <f>IF(Keywords!$A68="","",Keywords!$A68)</f>
        <v/>
      </c>
      <c r="B68" s="9" t="n"/>
      <c r="C68" s="9" t="n"/>
      <c r="D68" s="11">
        <f>IF(OR($B68="",$C68=""),"",$B68-$C68)</f>
        <v/>
      </c>
    </row>
    <row r="69">
      <c r="A69" s="12">
        <f>IF(Keywords!$A69="","",Keywords!$A69)</f>
        <v/>
      </c>
      <c r="B69" s="9" t="n"/>
      <c r="C69" s="9" t="n"/>
      <c r="D69" s="11">
        <f>IF(OR($B69="",$C69=""),"",$B69-$C69)</f>
        <v/>
      </c>
    </row>
    <row r="70">
      <c r="A70" s="12">
        <f>IF(Keywords!$A70="","",Keywords!$A70)</f>
        <v/>
      </c>
      <c r="B70" s="9" t="n"/>
      <c r="C70" s="9" t="n"/>
      <c r="D70" s="11">
        <f>IF(OR($B70="",$C70=""),"",$B70-$C70)</f>
        <v/>
      </c>
    </row>
    <row r="71">
      <c r="A71" s="12">
        <f>IF(Keywords!$A71="","",Keywords!$A71)</f>
        <v/>
      </c>
      <c r="B71" s="9" t="n"/>
      <c r="C71" s="9" t="n"/>
      <c r="D71" s="11">
        <f>IF(OR($B71="",$C71=""),"",$B71-$C71)</f>
        <v/>
      </c>
    </row>
    <row r="72">
      <c r="A72" s="12">
        <f>IF(Keywords!$A72="","",Keywords!$A72)</f>
        <v/>
      </c>
      <c r="B72" s="9" t="n"/>
      <c r="C72" s="9" t="n"/>
      <c r="D72" s="11">
        <f>IF(OR($B72="",$C72=""),"",$B72-$C72)</f>
        <v/>
      </c>
    </row>
    <row r="73">
      <c r="A73" s="12">
        <f>IF(Keywords!$A73="","",Keywords!$A73)</f>
        <v/>
      </c>
      <c r="B73" s="9" t="n"/>
      <c r="C73" s="9" t="n"/>
      <c r="D73" s="11">
        <f>IF(OR($B73="",$C73=""),"",$B73-$C73)</f>
        <v/>
      </c>
    </row>
    <row r="74">
      <c r="A74" s="12">
        <f>IF(Keywords!$A74="","",Keywords!$A74)</f>
        <v/>
      </c>
      <c r="B74" s="9" t="n"/>
      <c r="C74" s="9" t="n"/>
      <c r="D74" s="11">
        <f>IF(OR($B74="",$C74=""),"",$B74-$C74)</f>
        <v/>
      </c>
    </row>
    <row r="75">
      <c r="A75" s="12">
        <f>IF(Keywords!$A75="","",Keywords!$A75)</f>
        <v/>
      </c>
      <c r="B75" s="9" t="n"/>
      <c r="C75" s="9" t="n"/>
      <c r="D75" s="11">
        <f>IF(OR($B75="",$C75=""),"",$B75-$C75)</f>
        <v/>
      </c>
    </row>
    <row r="76">
      <c r="A76" s="12">
        <f>IF(Keywords!$A76="","",Keywords!$A76)</f>
        <v/>
      </c>
      <c r="B76" s="9" t="n"/>
      <c r="C76" s="9" t="n"/>
      <c r="D76" s="11">
        <f>IF(OR($B76="",$C76=""),"",$B76-$C76)</f>
        <v/>
      </c>
    </row>
    <row r="77">
      <c r="A77" s="12">
        <f>IF(Keywords!$A77="","",Keywords!$A77)</f>
        <v/>
      </c>
      <c r="B77" s="9" t="n"/>
      <c r="C77" s="9" t="n"/>
      <c r="D77" s="11">
        <f>IF(OR($B77="",$C77=""),"",$B77-$C77)</f>
        <v/>
      </c>
    </row>
    <row r="78">
      <c r="A78" s="12">
        <f>IF(Keywords!$A78="","",Keywords!$A78)</f>
        <v/>
      </c>
      <c r="B78" s="9" t="n"/>
      <c r="C78" s="9" t="n"/>
      <c r="D78" s="11">
        <f>IF(OR($B78="",$C78=""),"",$B78-$C78)</f>
        <v/>
      </c>
    </row>
    <row r="79">
      <c r="A79" s="12">
        <f>IF(Keywords!$A79="","",Keywords!$A79)</f>
        <v/>
      </c>
      <c r="B79" s="9" t="n"/>
      <c r="C79" s="9" t="n"/>
      <c r="D79" s="11">
        <f>IF(OR($B79="",$C79=""),"",$B79-$C79)</f>
        <v/>
      </c>
    </row>
    <row r="80">
      <c r="A80" s="12">
        <f>IF(Keywords!$A80="","",Keywords!$A80)</f>
        <v/>
      </c>
      <c r="B80" s="9" t="n"/>
      <c r="C80" s="9" t="n"/>
      <c r="D80" s="11">
        <f>IF(OR($B80="",$C80=""),"",$B80-$C80)</f>
        <v/>
      </c>
    </row>
    <row r="81">
      <c r="A81" s="12">
        <f>IF(Keywords!$A81="","",Keywords!$A81)</f>
        <v/>
      </c>
      <c r="B81" s="9" t="n"/>
      <c r="C81" s="9" t="n"/>
      <c r="D81" s="11">
        <f>IF(OR($B81="",$C81=""),"",$B81-$C81)</f>
        <v/>
      </c>
    </row>
    <row r="82">
      <c r="A82" s="12">
        <f>IF(Keywords!$A82="","",Keywords!$A82)</f>
        <v/>
      </c>
      <c r="B82" s="9" t="n"/>
      <c r="C82" s="9" t="n"/>
      <c r="D82" s="11">
        <f>IF(OR($B82="",$C82=""),"",$B82-$C82)</f>
        <v/>
      </c>
    </row>
    <row r="83">
      <c r="A83" s="12">
        <f>IF(Keywords!$A83="","",Keywords!$A83)</f>
        <v/>
      </c>
      <c r="B83" s="9" t="n"/>
      <c r="C83" s="9" t="n"/>
      <c r="D83" s="11">
        <f>IF(OR($B83="",$C83=""),"",$B83-$C83)</f>
        <v/>
      </c>
    </row>
    <row r="84">
      <c r="A84" s="12">
        <f>IF(Keywords!$A84="","",Keywords!$A84)</f>
        <v/>
      </c>
      <c r="B84" s="9" t="n"/>
      <c r="C84" s="9" t="n"/>
      <c r="D84" s="11">
        <f>IF(OR($B84="",$C84=""),"",$B84-$C84)</f>
        <v/>
      </c>
    </row>
    <row r="85">
      <c r="A85" s="12">
        <f>IF(Keywords!$A85="","",Keywords!$A85)</f>
        <v/>
      </c>
      <c r="B85" s="9" t="n"/>
      <c r="C85" s="9" t="n"/>
      <c r="D85" s="11">
        <f>IF(OR($B85="",$C85=""),"",$B85-$C85)</f>
        <v/>
      </c>
    </row>
    <row r="86">
      <c r="A86" s="12">
        <f>IF(Keywords!$A86="","",Keywords!$A86)</f>
        <v/>
      </c>
      <c r="B86" s="9" t="n"/>
      <c r="C86" s="9" t="n"/>
      <c r="D86" s="11">
        <f>IF(OR($B86="",$C86=""),"",$B86-$C86)</f>
        <v/>
      </c>
    </row>
    <row r="87">
      <c r="A87" s="12">
        <f>IF(Keywords!$A87="","",Keywords!$A87)</f>
        <v/>
      </c>
      <c r="B87" s="9" t="n"/>
      <c r="C87" s="9" t="n"/>
      <c r="D87" s="11">
        <f>IF(OR($B87="",$C87=""),"",$B87-$C87)</f>
        <v/>
      </c>
    </row>
    <row r="88">
      <c r="A88" s="12">
        <f>IF(Keywords!$A88="","",Keywords!$A88)</f>
        <v/>
      </c>
      <c r="B88" s="9" t="n"/>
      <c r="C88" s="9" t="n"/>
      <c r="D88" s="11">
        <f>IF(OR($B88="",$C88=""),"",$B88-$C88)</f>
        <v/>
      </c>
    </row>
    <row r="89">
      <c r="A89" s="12">
        <f>IF(Keywords!$A89="","",Keywords!$A89)</f>
        <v/>
      </c>
      <c r="B89" s="9" t="n"/>
      <c r="C89" s="9" t="n"/>
      <c r="D89" s="11">
        <f>IF(OR($B89="",$C89=""),"",$B89-$C89)</f>
        <v/>
      </c>
    </row>
    <row r="90">
      <c r="A90" s="12">
        <f>IF(Keywords!$A90="","",Keywords!$A90)</f>
        <v/>
      </c>
      <c r="B90" s="9" t="n"/>
      <c r="C90" s="9" t="n"/>
      <c r="D90" s="11">
        <f>IF(OR($B90="",$C90=""),"",$B90-$C90)</f>
        <v/>
      </c>
    </row>
    <row r="91">
      <c r="A91" s="12">
        <f>IF(Keywords!$A91="","",Keywords!$A91)</f>
        <v/>
      </c>
      <c r="B91" s="9" t="n"/>
      <c r="C91" s="9" t="n"/>
      <c r="D91" s="11">
        <f>IF(OR($B91="",$C91=""),"",$B91-$C91)</f>
        <v/>
      </c>
    </row>
    <row r="92">
      <c r="A92" s="12">
        <f>IF(Keywords!$A92="","",Keywords!$A92)</f>
        <v/>
      </c>
      <c r="B92" s="9" t="n"/>
      <c r="C92" s="9" t="n"/>
      <c r="D92" s="11">
        <f>IF(OR($B92="",$C92=""),"",$B92-$C92)</f>
        <v/>
      </c>
    </row>
    <row r="93">
      <c r="A93" s="12">
        <f>IF(Keywords!$A93="","",Keywords!$A93)</f>
        <v/>
      </c>
      <c r="B93" s="9" t="n"/>
      <c r="C93" s="9" t="n"/>
      <c r="D93" s="11">
        <f>IF(OR($B93="",$C93=""),"",$B93-$C93)</f>
        <v/>
      </c>
    </row>
    <row r="94">
      <c r="A94" s="12">
        <f>IF(Keywords!$A94="","",Keywords!$A94)</f>
        <v/>
      </c>
      <c r="B94" s="9" t="n"/>
      <c r="C94" s="9" t="n"/>
      <c r="D94" s="11">
        <f>IF(OR($B94="",$C94=""),"",$B94-$C94)</f>
        <v/>
      </c>
    </row>
    <row r="95">
      <c r="A95" s="12">
        <f>IF(Keywords!$A95="","",Keywords!$A95)</f>
        <v/>
      </c>
      <c r="B95" s="9" t="n"/>
      <c r="C95" s="9" t="n"/>
      <c r="D95" s="11">
        <f>IF(OR($B95="",$C95=""),"",$B95-$C95)</f>
        <v/>
      </c>
    </row>
    <row r="96">
      <c r="A96" s="12">
        <f>IF(Keywords!$A96="","",Keywords!$A96)</f>
        <v/>
      </c>
      <c r="B96" s="9" t="n"/>
      <c r="C96" s="9" t="n"/>
      <c r="D96" s="11">
        <f>IF(OR($B96="",$C96=""),"",$B96-$C96)</f>
        <v/>
      </c>
    </row>
    <row r="97">
      <c r="A97" s="12">
        <f>IF(Keywords!$A97="","",Keywords!$A97)</f>
        <v/>
      </c>
      <c r="B97" s="9" t="n"/>
      <c r="C97" s="9" t="n"/>
      <c r="D97" s="11">
        <f>IF(OR($B97="",$C97=""),"",$B97-$C97)</f>
        <v/>
      </c>
    </row>
    <row r="98">
      <c r="A98" s="12">
        <f>IF(Keywords!$A98="","",Keywords!$A98)</f>
        <v/>
      </c>
      <c r="B98" s="9" t="n"/>
      <c r="C98" s="9" t="n"/>
      <c r="D98" s="11">
        <f>IF(OR($B98="",$C98=""),"",$B98-$C98)</f>
        <v/>
      </c>
    </row>
    <row r="99">
      <c r="A99" s="12">
        <f>IF(Keywords!$A99="","",Keywords!$A99)</f>
        <v/>
      </c>
      <c r="B99" s="9" t="n"/>
      <c r="C99" s="9" t="n"/>
      <c r="D99" s="11">
        <f>IF(OR($B99="",$C99=""),"",$B99-$C99)</f>
        <v/>
      </c>
    </row>
    <row r="100">
      <c r="A100" s="12">
        <f>IF(Keywords!$A100="","",Keywords!$A100)</f>
        <v/>
      </c>
      <c r="B100" s="9" t="n"/>
      <c r="C100" s="9" t="n"/>
      <c r="D100" s="11">
        <f>IF(OR($B100="",$C100=""),"",$B100-$C100)</f>
        <v/>
      </c>
    </row>
    <row r="101">
      <c r="A101" s="12">
        <f>IF(Keywords!$A101="","",Keywords!$A101)</f>
        <v/>
      </c>
      <c r="B101" s="9" t="n"/>
      <c r="C101" s="9" t="n"/>
      <c r="D101" s="11">
        <f>IF(OR($B101="",$C101=""),"",$B101-$C101)</f>
        <v/>
      </c>
    </row>
    <row r="102">
      <c r="A102" s="12">
        <f>IF(Keywords!$A102="","",Keywords!$A102)</f>
        <v/>
      </c>
      <c r="B102" s="9" t="n"/>
      <c r="C102" s="9" t="n"/>
      <c r="D102" s="11">
        <f>IF(OR($B102="",$C102=""),"",$B102-$C102)</f>
        <v/>
      </c>
    </row>
    <row r="103">
      <c r="A103" s="12">
        <f>IF(Keywords!$A103="","",Keywords!$A103)</f>
        <v/>
      </c>
      <c r="B103" s="9" t="n"/>
      <c r="C103" s="9" t="n"/>
      <c r="D103" s="11">
        <f>IF(OR($B103="",$C103=""),"",$B103-$C103)</f>
        <v/>
      </c>
    </row>
    <row r="104">
      <c r="A104" s="12">
        <f>IF(Keywords!$A104="","",Keywords!$A104)</f>
        <v/>
      </c>
      <c r="B104" s="9" t="n"/>
      <c r="C104" s="9" t="n"/>
      <c r="D104" s="11">
        <f>IF(OR($B104="",$C104=""),"",$B104-$C104)</f>
        <v/>
      </c>
    </row>
    <row r="105">
      <c r="A105" s="12">
        <f>IF(Keywords!$A105="","",Keywords!$A105)</f>
        <v/>
      </c>
      <c r="B105" s="9" t="n"/>
      <c r="C105" s="9" t="n"/>
      <c r="D105" s="11">
        <f>IF(OR($B105="",$C105=""),"",$B105-$C105)</f>
        <v/>
      </c>
    </row>
    <row r="106">
      <c r="A106" s="12">
        <f>IF(Keywords!$A106="","",Keywords!$A106)</f>
        <v/>
      </c>
      <c r="B106" s="9" t="n"/>
      <c r="C106" s="9" t="n"/>
      <c r="D106" s="11">
        <f>IF(OR($B106="",$C106=""),"",$B106-$C106)</f>
        <v/>
      </c>
    </row>
    <row r="107">
      <c r="A107" s="12">
        <f>IF(Keywords!$A107="","",Keywords!$A107)</f>
        <v/>
      </c>
      <c r="B107" s="9" t="n"/>
      <c r="C107" s="9" t="n"/>
      <c r="D107" s="11">
        <f>IF(OR($B107="",$C107=""),"",$B107-$C107)</f>
        <v/>
      </c>
    </row>
    <row r="108">
      <c r="A108" s="12">
        <f>IF(Keywords!$A108="","",Keywords!$A108)</f>
        <v/>
      </c>
      <c r="B108" s="9" t="n"/>
      <c r="C108" s="9" t="n"/>
      <c r="D108" s="11">
        <f>IF(OR($B108="",$C108=""),"",$B108-$C108)</f>
        <v/>
      </c>
    </row>
    <row r="109">
      <c r="A109" s="12">
        <f>IF(Keywords!$A109="","",Keywords!$A109)</f>
        <v/>
      </c>
      <c r="B109" s="9" t="n"/>
      <c r="C109" s="9" t="n"/>
      <c r="D109" s="11">
        <f>IF(OR($B109="",$C109=""),"",$B109-$C109)</f>
        <v/>
      </c>
    </row>
    <row r="110">
      <c r="A110" s="12">
        <f>IF(Keywords!$A110="","",Keywords!$A110)</f>
        <v/>
      </c>
      <c r="B110" s="9" t="n"/>
      <c r="C110" s="9" t="n"/>
      <c r="D110" s="11">
        <f>IF(OR($B110="",$C110=""),"",$B110-$C110)</f>
        <v/>
      </c>
    </row>
    <row r="111">
      <c r="A111" s="12">
        <f>IF(Keywords!$A111="","",Keywords!$A111)</f>
        <v/>
      </c>
      <c r="B111" s="9" t="n"/>
      <c r="C111" s="9" t="n"/>
      <c r="D111" s="11">
        <f>IF(OR($B111="",$C111=""),"",$B111-$C111)</f>
        <v/>
      </c>
    </row>
    <row r="112">
      <c r="A112" s="12">
        <f>IF(Keywords!$A112="","",Keywords!$A112)</f>
        <v/>
      </c>
      <c r="B112" s="9" t="n"/>
      <c r="C112" s="9" t="n"/>
      <c r="D112" s="11">
        <f>IF(OR($B112="",$C112=""),"",$B112-$C112)</f>
        <v/>
      </c>
    </row>
    <row r="113">
      <c r="A113" s="12">
        <f>IF(Keywords!$A113="","",Keywords!$A113)</f>
        <v/>
      </c>
      <c r="B113" s="9" t="n"/>
      <c r="C113" s="9" t="n"/>
      <c r="D113" s="11">
        <f>IF(OR($B113="",$C113=""),"",$B113-$C113)</f>
        <v/>
      </c>
    </row>
    <row r="114">
      <c r="A114" s="12">
        <f>IF(Keywords!$A114="","",Keywords!$A114)</f>
        <v/>
      </c>
      <c r="B114" s="9" t="n"/>
      <c r="C114" s="9" t="n"/>
      <c r="D114" s="11">
        <f>IF(OR($B114="",$C114=""),"",$B114-$C114)</f>
        <v/>
      </c>
    </row>
    <row r="115">
      <c r="A115" s="12">
        <f>IF(Keywords!$A115="","",Keywords!$A115)</f>
        <v/>
      </c>
      <c r="B115" s="9" t="n"/>
      <c r="C115" s="9" t="n"/>
      <c r="D115" s="11">
        <f>IF(OR($B115="",$C115=""),"",$B115-$C115)</f>
        <v/>
      </c>
    </row>
    <row r="116">
      <c r="A116" s="12">
        <f>IF(Keywords!$A116="","",Keywords!$A116)</f>
        <v/>
      </c>
      <c r="B116" s="9" t="n"/>
      <c r="C116" s="9" t="n"/>
      <c r="D116" s="11">
        <f>IF(OR($B116="",$C116=""),"",$B116-$C116)</f>
        <v/>
      </c>
    </row>
    <row r="117">
      <c r="A117" s="12">
        <f>IF(Keywords!$A117="","",Keywords!$A117)</f>
        <v/>
      </c>
      <c r="B117" s="9" t="n"/>
      <c r="C117" s="9" t="n"/>
      <c r="D117" s="11">
        <f>IF(OR($B117="",$C117=""),"",$B117-$C117)</f>
        <v/>
      </c>
    </row>
    <row r="118">
      <c r="A118" s="12">
        <f>IF(Keywords!$A118="","",Keywords!$A118)</f>
        <v/>
      </c>
      <c r="B118" s="9" t="n"/>
      <c r="C118" s="9" t="n"/>
      <c r="D118" s="11">
        <f>IF(OR($B118="",$C118=""),"",$B118-$C118)</f>
        <v/>
      </c>
    </row>
    <row r="119">
      <c r="A119" s="12">
        <f>IF(Keywords!$A119="","",Keywords!$A119)</f>
        <v/>
      </c>
      <c r="B119" s="9" t="n"/>
      <c r="C119" s="9" t="n"/>
      <c r="D119" s="11">
        <f>IF(OR($B119="",$C119=""),"",$B119-$C119)</f>
        <v/>
      </c>
    </row>
    <row r="120">
      <c r="A120" s="12">
        <f>IF(Keywords!$A120="","",Keywords!$A120)</f>
        <v/>
      </c>
      <c r="B120" s="9" t="n"/>
      <c r="C120" s="9" t="n"/>
      <c r="D120" s="11">
        <f>IF(OR($B120="",$C120=""),"",$B120-$C120)</f>
        <v/>
      </c>
    </row>
    <row r="121">
      <c r="A121" s="12">
        <f>IF(Keywords!$A121="","",Keywords!$A121)</f>
        <v/>
      </c>
      <c r="B121" s="9" t="n"/>
      <c r="C121" s="9" t="n"/>
      <c r="D121" s="11">
        <f>IF(OR($B121="",$C121=""),"",$B121-$C121)</f>
        <v/>
      </c>
    </row>
    <row r="122">
      <c r="A122" s="12">
        <f>IF(Keywords!$A122="","",Keywords!$A122)</f>
        <v/>
      </c>
      <c r="B122" s="9" t="n"/>
      <c r="C122" s="9" t="n"/>
      <c r="D122" s="11">
        <f>IF(OR($B122="",$C122=""),"",$B122-$C122)</f>
        <v/>
      </c>
    </row>
    <row r="123">
      <c r="A123" s="12">
        <f>IF(Keywords!$A123="","",Keywords!$A123)</f>
        <v/>
      </c>
      <c r="B123" s="9" t="n"/>
      <c r="C123" s="9" t="n"/>
      <c r="D123" s="11">
        <f>IF(OR($B123="",$C123=""),"",$B123-$C123)</f>
        <v/>
      </c>
    </row>
    <row r="124">
      <c r="A124" s="12">
        <f>IF(Keywords!$A124="","",Keywords!$A124)</f>
        <v/>
      </c>
      <c r="B124" s="9" t="n"/>
      <c r="C124" s="9" t="n"/>
      <c r="D124" s="11">
        <f>IF(OR($B124="",$C124=""),"",$B124-$C124)</f>
        <v/>
      </c>
    </row>
    <row r="125">
      <c r="A125" s="12">
        <f>IF(Keywords!$A125="","",Keywords!$A125)</f>
        <v/>
      </c>
      <c r="B125" s="9" t="n"/>
      <c r="C125" s="9" t="n"/>
      <c r="D125" s="11">
        <f>IF(OR($B125="",$C125=""),"",$B125-$C125)</f>
        <v/>
      </c>
    </row>
    <row r="126">
      <c r="A126" s="12">
        <f>IF(Keywords!$A126="","",Keywords!$A126)</f>
        <v/>
      </c>
      <c r="B126" s="9" t="n"/>
      <c r="C126" s="9" t="n"/>
      <c r="D126" s="11">
        <f>IF(OR($B126="",$C126=""),"",$B126-$C126)</f>
        <v/>
      </c>
    </row>
    <row r="127">
      <c r="A127" s="12">
        <f>IF(Keywords!$A127="","",Keywords!$A127)</f>
        <v/>
      </c>
      <c r="B127" s="9" t="n"/>
      <c r="C127" s="9" t="n"/>
      <c r="D127" s="11">
        <f>IF(OR($B127="",$C127=""),"",$B127-$C127)</f>
        <v/>
      </c>
    </row>
    <row r="128">
      <c r="A128" s="12">
        <f>IF(Keywords!$A128="","",Keywords!$A128)</f>
        <v/>
      </c>
      <c r="B128" s="9" t="n"/>
      <c r="C128" s="9" t="n"/>
      <c r="D128" s="11">
        <f>IF(OR($B128="",$C128=""),"",$B128-$C128)</f>
        <v/>
      </c>
    </row>
    <row r="129">
      <c r="A129" s="12">
        <f>IF(Keywords!$A129="","",Keywords!$A129)</f>
        <v/>
      </c>
      <c r="B129" s="9" t="n"/>
      <c r="C129" s="9" t="n"/>
      <c r="D129" s="11">
        <f>IF(OR($B129="",$C129=""),"",$B129-$C129)</f>
        <v/>
      </c>
    </row>
    <row r="130">
      <c r="A130" s="12">
        <f>IF(Keywords!$A130="","",Keywords!$A130)</f>
        <v/>
      </c>
      <c r="B130" s="9" t="n"/>
      <c r="C130" s="9" t="n"/>
      <c r="D130" s="11">
        <f>IF(OR($B130="",$C130=""),"",$B130-$C130)</f>
        <v/>
      </c>
    </row>
    <row r="131">
      <c r="A131" s="12">
        <f>IF(Keywords!$A131="","",Keywords!$A131)</f>
        <v/>
      </c>
      <c r="B131" s="9" t="n"/>
      <c r="C131" s="9" t="n"/>
      <c r="D131" s="11">
        <f>IF(OR($B131="",$C131=""),"",$B131-$C131)</f>
        <v/>
      </c>
    </row>
    <row r="132">
      <c r="A132" s="12">
        <f>IF(Keywords!$A132="","",Keywords!$A132)</f>
        <v/>
      </c>
      <c r="B132" s="9" t="n"/>
      <c r="C132" s="9" t="n"/>
      <c r="D132" s="11">
        <f>IF(OR($B132="",$C132=""),"",$B132-$C132)</f>
        <v/>
      </c>
    </row>
    <row r="133">
      <c r="A133" s="12">
        <f>IF(Keywords!$A133="","",Keywords!$A133)</f>
        <v/>
      </c>
      <c r="B133" s="9" t="n"/>
      <c r="C133" s="9" t="n"/>
      <c r="D133" s="11">
        <f>IF(OR($B133="",$C133=""),"",$B133-$C133)</f>
        <v/>
      </c>
    </row>
    <row r="134">
      <c r="A134" s="12">
        <f>IF(Keywords!$A134="","",Keywords!$A134)</f>
        <v/>
      </c>
      <c r="B134" s="9" t="n"/>
      <c r="C134" s="9" t="n"/>
      <c r="D134" s="11">
        <f>IF(OR($B134="",$C134=""),"",$B134-$C134)</f>
        <v/>
      </c>
    </row>
    <row r="135">
      <c r="A135" s="12">
        <f>IF(Keywords!$A135="","",Keywords!$A135)</f>
        <v/>
      </c>
      <c r="B135" s="9" t="n"/>
      <c r="C135" s="9" t="n"/>
      <c r="D135" s="11">
        <f>IF(OR($B135="",$C135=""),"",$B135-$C135)</f>
        <v/>
      </c>
    </row>
    <row r="136">
      <c r="A136" s="12">
        <f>IF(Keywords!$A136="","",Keywords!$A136)</f>
        <v/>
      </c>
      <c r="B136" s="9" t="n"/>
      <c r="C136" s="9" t="n"/>
      <c r="D136" s="11">
        <f>IF(OR($B136="",$C136=""),"",$B136-$C136)</f>
        <v/>
      </c>
    </row>
    <row r="137">
      <c r="A137" s="12">
        <f>IF(Keywords!$A137="","",Keywords!$A137)</f>
        <v/>
      </c>
      <c r="B137" s="9" t="n"/>
      <c r="C137" s="9" t="n"/>
      <c r="D137" s="11">
        <f>IF(OR($B137="",$C137=""),"",$B137-$C137)</f>
        <v/>
      </c>
    </row>
    <row r="138">
      <c r="A138" s="12">
        <f>IF(Keywords!$A138="","",Keywords!$A138)</f>
        <v/>
      </c>
      <c r="B138" s="9" t="n"/>
      <c r="C138" s="9" t="n"/>
      <c r="D138" s="11">
        <f>IF(OR($B138="",$C138=""),"",$B138-$C138)</f>
        <v/>
      </c>
    </row>
    <row r="139">
      <c r="A139" s="12">
        <f>IF(Keywords!$A139="","",Keywords!$A139)</f>
        <v/>
      </c>
      <c r="B139" s="9" t="n"/>
      <c r="C139" s="9" t="n"/>
      <c r="D139" s="11">
        <f>IF(OR($B139="",$C139=""),"",$B139-$C139)</f>
        <v/>
      </c>
    </row>
    <row r="140">
      <c r="A140" s="12">
        <f>IF(Keywords!$A140="","",Keywords!$A140)</f>
        <v/>
      </c>
      <c r="B140" s="9" t="n"/>
      <c r="C140" s="9" t="n"/>
      <c r="D140" s="11">
        <f>IF(OR($B140="",$C140=""),"",$B140-$C140)</f>
        <v/>
      </c>
    </row>
    <row r="141">
      <c r="A141" s="12">
        <f>IF(Keywords!$A141="","",Keywords!$A141)</f>
        <v/>
      </c>
      <c r="B141" s="9" t="n"/>
      <c r="C141" s="9" t="n"/>
      <c r="D141" s="11">
        <f>IF(OR($B141="",$C141=""),"",$B141-$C141)</f>
        <v/>
      </c>
    </row>
    <row r="142">
      <c r="A142" s="12">
        <f>IF(Keywords!$A142="","",Keywords!$A142)</f>
        <v/>
      </c>
      <c r="B142" s="9" t="n"/>
      <c r="C142" s="9" t="n"/>
      <c r="D142" s="11">
        <f>IF(OR($B142="",$C142=""),"",$B142-$C142)</f>
        <v/>
      </c>
    </row>
    <row r="143">
      <c r="A143" s="12">
        <f>IF(Keywords!$A143="","",Keywords!$A143)</f>
        <v/>
      </c>
      <c r="B143" s="9" t="n"/>
      <c r="C143" s="9" t="n"/>
      <c r="D143" s="11">
        <f>IF(OR($B143="",$C143=""),"",$B143-$C143)</f>
        <v/>
      </c>
    </row>
    <row r="144">
      <c r="A144" s="12">
        <f>IF(Keywords!$A144="","",Keywords!$A144)</f>
        <v/>
      </c>
      <c r="B144" s="9" t="n"/>
      <c r="C144" s="9" t="n"/>
      <c r="D144" s="11">
        <f>IF(OR($B144="",$C144=""),"",$B144-$C144)</f>
        <v/>
      </c>
    </row>
    <row r="145">
      <c r="A145" s="12">
        <f>IF(Keywords!$A145="","",Keywords!$A145)</f>
        <v/>
      </c>
      <c r="B145" s="9" t="n"/>
      <c r="C145" s="9" t="n"/>
      <c r="D145" s="11">
        <f>IF(OR($B145="",$C145=""),"",$B145-$C145)</f>
        <v/>
      </c>
    </row>
    <row r="146">
      <c r="A146" s="12">
        <f>IF(Keywords!$A146="","",Keywords!$A146)</f>
        <v/>
      </c>
      <c r="B146" s="9" t="n"/>
      <c r="C146" s="9" t="n"/>
      <c r="D146" s="11">
        <f>IF(OR($B146="",$C146=""),"",$B146-$C146)</f>
        <v/>
      </c>
    </row>
    <row r="147">
      <c r="A147" s="12">
        <f>IF(Keywords!$A147="","",Keywords!$A147)</f>
        <v/>
      </c>
      <c r="B147" s="9" t="n"/>
      <c r="C147" s="9" t="n"/>
      <c r="D147" s="11">
        <f>IF(OR($B147="",$C147=""),"",$B147-$C147)</f>
        <v/>
      </c>
    </row>
    <row r="148">
      <c r="A148" s="12">
        <f>IF(Keywords!$A148="","",Keywords!$A148)</f>
        <v/>
      </c>
      <c r="B148" s="9" t="n"/>
      <c r="C148" s="9" t="n"/>
      <c r="D148" s="11">
        <f>IF(OR($B148="",$C148=""),"",$B148-$C148)</f>
        <v/>
      </c>
    </row>
    <row r="149">
      <c r="A149" s="12">
        <f>IF(Keywords!$A149="","",Keywords!$A149)</f>
        <v/>
      </c>
      <c r="B149" s="9" t="n"/>
      <c r="C149" s="9" t="n"/>
      <c r="D149" s="11">
        <f>IF(OR($B149="",$C149=""),"",$B149-$C149)</f>
        <v/>
      </c>
    </row>
    <row r="150">
      <c r="A150" s="12">
        <f>IF(Keywords!$A150="","",Keywords!$A150)</f>
        <v/>
      </c>
      <c r="B150" s="9" t="n"/>
      <c r="C150" s="9" t="n"/>
      <c r="D150" s="11">
        <f>IF(OR($B150="",$C150=""),"",$B150-$C150)</f>
        <v/>
      </c>
    </row>
    <row r="151">
      <c r="A151" s="12">
        <f>IF(Keywords!$A151="","",Keywords!$A151)</f>
        <v/>
      </c>
      <c r="B151" s="9" t="n"/>
      <c r="C151" s="9" t="n"/>
      <c r="D151" s="11">
        <f>IF(OR($B151="",$C151=""),"",$B151-$C151)</f>
        <v/>
      </c>
    </row>
    <row r="152">
      <c r="A152" s="12">
        <f>IF(Keywords!$A152="","",Keywords!$A152)</f>
        <v/>
      </c>
      <c r="B152" s="9" t="n"/>
      <c r="C152" s="9" t="n"/>
      <c r="D152" s="11">
        <f>IF(OR($B152="",$C152=""),"",$B152-$C152)</f>
        <v/>
      </c>
    </row>
    <row r="153">
      <c r="A153" s="12">
        <f>IF(Keywords!$A153="","",Keywords!$A153)</f>
        <v/>
      </c>
      <c r="B153" s="9" t="n"/>
      <c r="C153" s="9" t="n"/>
      <c r="D153" s="11">
        <f>IF(OR($B153="",$C153=""),"",$B153-$C153)</f>
        <v/>
      </c>
    </row>
    <row r="154">
      <c r="A154" s="12">
        <f>IF(Keywords!$A154="","",Keywords!$A154)</f>
        <v/>
      </c>
      <c r="B154" s="9" t="n"/>
      <c r="C154" s="9" t="n"/>
      <c r="D154" s="11">
        <f>IF(OR($B154="",$C154=""),"",$B154-$C154)</f>
        <v/>
      </c>
    </row>
    <row r="155">
      <c r="A155" s="12">
        <f>IF(Keywords!$A155="","",Keywords!$A155)</f>
        <v/>
      </c>
      <c r="B155" s="9" t="n"/>
      <c r="C155" s="9" t="n"/>
      <c r="D155" s="11">
        <f>IF(OR($B155="",$C155=""),"",$B155-$C155)</f>
        <v/>
      </c>
    </row>
    <row r="156">
      <c r="A156" s="12">
        <f>IF(Keywords!$A156="","",Keywords!$A156)</f>
        <v/>
      </c>
      <c r="B156" s="9" t="n"/>
      <c r="C156" s="9" t="n"/>
      <c r="D156" s="11">
        <f>IF(OR($B156="",$C156=""),"",$B156-$C156)</f>
        <v/>
      </c>
    </row>
    <row r="157">
      <c r="A157" s="12">
        <f>IF(Keywords!$A157="","",Keywords!$A157)</f>
        <v/>
      </c>
      <c r="B157" s="9" t="n"/>
      <c r="C157" s="9" t="n"/>
      <c r="D157" s="11">
        <f>IF(OR($B157="",$C157=""),"",$B157-$C157)</f>
        <v/>
      </c>
    </row>
    <row r="158">
      <c r="A158" s="12">
        <f>IF(Keywords!$A158="","",Keywords!$A158)</f>
        <v/>
      </c>
      <c r="B158" s="9" t="n"/>
      <c r="C158" s="9" t="n"/>
      <c r="D158" s="11">
        <f>IF(OR($B158="",$C158=""),"",$B158-$C158)</f>
        <v/>
      </c>
    </row>
    <row r="159">
      <c r="A159" s="12">
        <f>IF(Keywords!$A159="","",Keywords!$A159)</f>
        <v/>
      </c>
      <c r="B159" s="9" t="n"/>
      <c r="C159" s="9" t="n"/>
      <c r="D159" s="11">
        <f>IF(OR($B159="",$C159=""),"",$B159-$C159)</f>
        <v/>
      </c>
    </row>
    <row r="160">
      <c r="A160" s="12">
        <f>IF(Keywords!$A160="","",Keywords!$A160)</f>
        <v/>
      </c>
      <c r="B160" s="9" t="n"/>
      <c r="C160" s="9" t="n"/>
      <c r="D160" s="11">
        <f>IF(OR($B160="",$C160=""),"",$B160-$C160)</f>
        <v/>
      </c>
    </row>
    <row r="161">
      <c r="A161" s="12">
        <f>IF(Keywords!$A161="","",Keywords!$A161)</f>
        <v/>
      </c>
      <c r="B161" s="9" t="n"/>
      <c r="C161" s="9" t="n"/>
      <c r="D161" s="11">
        <f>IF(OR($B161="",$C161=""),"",$B161-$C161)</f>
        <v/>
      </c>
    </row>
    <row r="162">
      <c r="A162" s="12">
        <f>IF(Keywords!$A162="","",Keywords!$A162)</f>
        <v/>
      </c>
      <c r="B162" s="9" t="n"/>
      <c r="C162" s="9" t="n"/>
      <c r="D162" s="11">
        <f>IF(OR($B162="",$C162=""),"",$B162-$C162)</f>
        <v/>
      </c>
    </row>
    <row r="163">
      <c r="A163" s="12">
        <f>IF(Keywords!$A163="","",Keywords!$A163)</f>
        <v/>
      </c>
      <c r="B163" s="9" t="n"/>
      <c r="C163" s="9" t="n"/>
      <c r="D163" s="11">
        <f>IF(OR($B163="",$C163=""),"",$B163-$C163)</f>
        <v/>
      </c>
    </row>
    <row r="164">
      <c r="A164" s="12">
        <f>IF(Keywords!$A164="","",Keywords!$A164)</f>
        <v/>
      </c>
      <c r="B164" s="9" t="n"/>
      <c r="C164" s="9" t="n"/>
      <c r="D164" s="11">
        <f>IF(OR($B164="",$C164=""),"",$B164-$C164)</f>
        <v/>
      </c>
    </row>
    <row r="165">
      <c r="A165" s="12">
        <f>IF(Keywords!$A165="","",Keywords!$A165)</f>
        <v/>
      </c>
      <c r="B165" s="9" t="n"/>
      <c r="C165" s="9" t="n"/>
      <c r="D165" s="11">
        <f>IF(OR($B165="",$C165=""),"",$B165-$C165)</f>
        <v/>
      </c>
    </row>
    <row r="166">
      <c r="A166" s="12">
        <f>IF(Keywords!$A166="","",Keywords!$A166)</f>
        <v/>
      </c>
      <c r="B166" s="9" t="n"/>
      <c r="C166" s="9" t="n"/>
      <c r="D166" s="11">
        <f>IF(OR($B166="",$C166=""),"",$B166-$C166)</f>
        <v/>
      </c>
    </row>
    <row r="167">
      <c r="A167" s="12">
        <f>IF(Keywords!$A167="","",Keywords!$A167)</f>
        <v/>
      </c>
      <c r="B167" s="9" t="n"/>
      <c r="C167" s="9" t="n"/>
      <c r="D167" s="11">
        <f>IF(OR($B167="",$C167=""),"",$B167-$C167)</f>
        <v/>
      </c>
    </row>
    <row r="168">
      <c r="A168" s="12">
        <f>IF(Keywords!$A168="","",Keywords!$A168)</f>
        <v/>
      </c>
      <c r="B168" s="9" t="n"/>
      <c r="C168" s="9" t="n"/>
      <c r="D168" s="11">
        <f>IF(OR($B168="",$C168=""),"",$B168-$C168)</f>
        <v/>
      </c>
    </row>
    <row r="169">
      <c r="A169" s="12">
        <f>IF(Keywords!$A169="","",Keywords!$A169)</f>
        <v/>
      </c>
      <c r="B169" s="9" t="n"/>
      <c r="C169" s="9" t="n"/>
      <c r="D169" s="11">
        <f>IF(OR($B169="",$C169=""),"",$B169-$C169)</f>
        <v/>
      </c>
    </row>
    <row r="170">
      <c r="A170" s="12">
        <f>IF(Keywords!$A170="","",Keywords!$A170)</f>
        <v/>
      </c>
      <c r="B170" s="9" t="n"/>
      <c r="C170" s="9" t="n"/>
      <c r="D170" s="11">
        <f>IF(OR($B170="",$C170=""),"",$B170-$C170)</f>
        <v/>
      </c>
    </row>
    <row r="171">
      <c r="A171" s="12">
        <f>IF(Keywords!$A171="","",Keywords!$A171)</f>
        <v/>
      </c>
      <c r="B171" s="9" t="n"/>
      <c r="C171" s="9" t="n"/>
      <c r="D171" s="11">
        <f>IF(OR($B171="",$C171=""),"",$B171-$C171)</f>
        <v/>
      </c>
    </row>
    <row r="172">
      <c r="A172" s="12">
        <f>IF(Keywords!$A172="","",Keywords!$A172)</f>
        <v/>
      </c>
      <c r="B172" s="9" t="n"/>
      <c r="C172" s="9" t="n"/>
      <c r="D172" s="11">
        <f>IF(OR($B172="",$C172=""),"",$B172-$C172)</f>
        <v/>
      </c>
    </row>
    <row r="173">
      <c r="A173" s="12">
        <f>IF(Keywords!$A173="","",Keywords!$A173)</f>
        <v/>
      </c>
      <c r="B173" s="9" t="n"/>
      <c r="C173" s="9" t="n"/>
      <c r="D173" s="11">
        <f>IF(OR($B173="",$C173=""),"",$B173-$C173)</f>
        <v/>
      </c>
    </row>
    <row r="174">
      <c r="A174" s="12">
        <f>IF(Keywords!$A174="","",Keywords!$A174)</f>
        <v/>
      </c>
      <c r="B174" s="9" t="n"/>
      <c r="C174" s="9" t="n"/>
      <c r="D174" s="11">
        <f>IF(OR($B174="",$C174=""),"",$B174-$C174)</f>
        <v/>
      </c>
    </row>
    <row r="175">
      <c r="A175" s="12">
        <f>IF(Keywords!$A175="","",Keywords!$A175)</f>
        <v/>
      </c>
      <c r="B175" s="9" t="n"/>
      <c r="C175" s="9" t="n"/>
      <c r="D175" s="11">
        <f>IF(OR($B175="",$C175=""),"",$B175-$C175)</f>
        <v/>
      </c>
    </row>
    <row r="176">
      <c r="A176" s="12">
        <f>IF(Keywords!$A176="","",Keywords!$A176)</f>
        <v/>
      </c>
      <c r="B176" s="9" t="n"/>
      <c r="C176" s="9" t="n"/>
      <c r="D176" s="11">
        <f>IF(OR($B176="",$C176=""),"",$B176-$C176)</f>
        <v/>
      </c>
    </row>
    <row r="177">
      <c r="A177" s="12">
        <f>IF(Keywords!$A177="","",Keywords!$A177)</f>
        <v/>
      </c>
      <c r="B177" s="9" t="n"/>
      <c r="C177" s="9" t="n"/>
      <c r="D177" s="11">
        <f>IF(OR($B177="",$C177=""),"",$B177-$C177)</f>
        <v/>
      </c>
    </row>
    <row r="178">
      <c r="A178" s="12">
        <f>IF(Keywords!$A178="","",Keywords!$A178)</f>
        <v/>
      </c>
      <c r="B178" s="9" t="n"/>
      <c r="C178" s="9" t="n"/>
      <c r="D178" s="11">
        <f>IF(OR($B178="",$C178=""),"",$B178-$C178)</f>
        <v/>
      </c>
    </row>
    <row r="179">
      <c r="A179" s="12">
        <f>IF(Keywords!$A179="","",Keywords!$A179)</f>
        <v/>
      </c>
      <c r="B179" s="9" t="n"/>
      <c r="C179" s="9" t="n"/>
      <c r="D179" s="11">
        <f>IF(OR($B179="",$C179=""),"",$B179-$C179)</f>
        <v/>
      </c>
    </row>
    <row r="180">
      <c r="A180" s="12">
        <f>IF(Keywords!$A180="","",Keywords!$A180)</f>
        <v/>
      </c>
      <c r="B180" s="9" t="n"/>
      <c r="C180" s="9" t="n"/>
      <c r="D180" s="11">
        <f>IF(OR($B180="",$C180=""),"",$B180-$C180)</f>
        <v/>
      </c>
    </row>
    <row r="181">
      <c r="A181" s="12">
        <f>IF(Keywords!$A181="","",Keywords!$A181)</f>
        <v/>
      </c>
      <c r="B181" s="9" t="n"/>
      <c r="C181" s="9" t="n"/>
      <c r="D181" s="11">
        <f>IF(OR($B181="",$C181=""),"",$B181-$C181)</f>
        <v/>
      </c>
    </row>
    <row r="182">
      <c r="A182" s="12">
        <f>IF(Keywords!$A182="","",Keywords!$A182)</f>
        <v/>
      </c>
      <c r="B182" s="9" t="n"/>
      <c r="C182" s="9" t="n"/>
      <c r="D182" s="11">
        <f>IF(OR($B182="",$C182=""),"",$B182-$C182)</f>
        <v/>
      </c>
    </row>
    <row r="183">
      <c r="A183" s="12">
        <f>IF(Keywords!$A183="","",Keywords!$A183)</f>
        <v/>
      </c>
      <c r="B183" s="9" t="n"/>
      <c r="C183" s="9" t="n"/>
      <c r="D183" s="11">
        <f>IF(OR($B183="",$C183=""),"",$B183-$C183)</f>
        <v/>
      </c>
    </row>
    <row r="184">
      <c r="A184" s="12">
        <f>IF(Keywords!$A184="","",Keywords!$A184)</f>
        <v/>
      </c>
      <c r="B184" s="9" t="n"/>
      <c r="C184" s="9" t="n"/>
      <c r="D184" s="11">
        <f>IF(OR($B184="",$C184=""),"",$B184-$C184)</f>
        <v/>
      </c>
    </row>
    <row r="185">
      <c r="A185" s="12">
        <f>IF(Keywords!$A185="","",Keywords!$A185)</f>
        <v/>
      </c>
      <c r="B185" s="9" t="n"/>
      <c r="C185" s="9" t="n"/>
      <c r="D185" s="11">
        <f>IF(OR($B185="",$C185=""),"",$B185-$C185)</f>
        <v/>
      </c>
    </row>
    <row r="186">
      <c r="A186" s="12">
        <f>IF(Keywords!$A186="","",Keywords!$A186)</f>
        <v/>
      </c>
      <c r="B186" s="9" t="n"/>
      <c r="C186" s="9" t="n"/>
      <c r="D186" s="11">
        <f>IF(OR($B186="",$C186=""),"",$B186-$C186)</f>
        <v/>
      </c>
    </row>
    <row r="187">
      <c r="A187" s="12">
        <f>IF(Keywords!$A187="","",Keywords!$A187)</f>
        <v/>
      </c>
      <c r="B187" s="9" t="n"/>
      <c r="C187" s="9" t="n"/>
      <c r="D187" s="11">
        <f>IF(OR($B187="",$C187=""),"",$B187-$C187)</f>
        <v/>
      </c>
    </row>
    <row r="188">
      <c r="A188" s="12">
        <f>IF(Keywords!$A188="","",Keywords!$A188)</f>
        <v/>
      </c>
      <c r="B188" s="9" t="n"/>
      <c r="C188" s="9" t="n"/>
      <c r="D188" s="11">
        <f>IF(OR($B188="",$C188=""),"",$B188-$C188)</f>
        <v/>
      </c>
    </row>
    <row r="189">
      <c r="A189" s="12">
        <f>IF(Keywords!$A189="","",Keywords!$A189)</f>
        <v/>
      </c>
      <c r="B189" s="9" t="n"/>
      <c r="C189" s="9" t="n"/>
      <c r="D189" s="11">
        <f>IF(OR($B189="",$C189=""),"",$B189-$C189)</f>
        <v/>
      </c>
    </row>
    <row r="190">
      <c r="A190" s="12">
        <f>IF(Keywords!$A190="","",Keywords!$A190)</f>
        <v/>
      </c>
      <c r="B190" s="9" t="n"/>
      <c r="C190" s="9" t="n"/>
      <c r="D190" s="11">
        <f>IF(OR($B190="",$C190=""),"",$B190-$C190)</f>
        <v/>
      </c>
    </row>
    <row r="191">
      <c r="A191" s="12">
        <f>IF(Keywords!$A191="","",Keywords!$A191)</f>
        <v/>
      </c>
      <c r="B191" s="9" t="n"/>
      <c r="C191" s="9" t="n"/>
      <c r="D191" s="11">
        <f>IF(OR($B191="",$C191=""),"",$B191-$C191)</f>
        <v/>
      </c>
    </row>
    <row r="192">
      <c r="A192" s="12">
        <f>IF(Keywords!$A192="","",Keywords!$A192)</f>
        <v/>
      </c>
      <c r="B192" s="9" t="n"/>
      <c r="C192" s="9" t="n"/>
      <c r="D192" s="11">
        <f>IF(OR($B192="",$C192=""),"",$B192-$C192)</f>
        <v/>
      </c>
    </row>
    <row r="193">
      <c r="A193" s="12">
        <f>IF(Keywords!$A193="","",Keywords!$A193)</f>
        <v/>
      </c>
      <c r="B193" s="9" t="n"/>
      <c r="C193" s="9" t="n"/>
      <c r="D193" s="11">
        <f>IF(OR($B193="",$C193=""),"",$B193-$C193)</f>
        <v/>
      </c>
    </row>
    <row r="194">
      <c r="A194" s="12">
        <f>IF(Keywords!$A194="","",Keywords!$A194)</f>
        <v/>
      </c>
      <c r="B194" s="9" t="n"/>
      <c r="C194" s="9" t="n"/>
      <c r="D194" s="11">
        <f>IF(OR($B194="",$C194=""),"",$B194-$C194)</f>
        <v/>
      </c>
    </row>
    <row r="195">
      <c r="A195" s="12">
        <f>IF(Keywords!$A195="","",Keywords!$A195)</f>
        <v/>
      </c>
      <c r="B195" s="9" t="n"/>
      <c r="C195" s="9" t="n"/>
      <c r="D195" s="11">
        <f>IF(OR($B195="",$C195=""),"",$B195-$C195)</f>
        <v/>
      </c>
    </row>
    <row r="196">
      <c r="A196" s="12">
        <f>IF(Keywords!$A196="","",Keywords!$A196)</f>
        <v/>
      </c>
      <c r="B196" s="9" t="n"/>
      <c r="C196" s="9" t="n"/>
      <c r="D196" s="11">
        <f>IF(OR($B196="",$C196=""),"",$B196-$C196)</f>
        <v/>
      </c>
    </row>
    <row r="197">
      <c r="A197" s="12">
        <f>IF(Keywords!$A197="","",Keywords!$A197)</f>
        <v/>
      </c>
      <c r="B197" s="9" t="n"/>
      <c r="C197" s="9" t="n"/>
      <c r="D197" s="11">
        <f>IF(OR($B197="",$C197=""),"",$B197-$C197)</f>
        <v/>
      </c>
    </row>
    <row r="198">
      <c r="A198" s="12">
        <f>IF(Keywords!$A198="","",Keywords!$A198)</f>
        <v/>
      </c>
      <c r="B198" s="9" t="n"/>
      <c r="C198" s="9" t="n"/>
      <c r="D198" s="11">
        <f>IF(OR($B198="",$C198=""),"",$B198-$C198)</f>
        <v/>
      </c>
    </row>
    <row r="199">
      <c r="A199" s="12">
        <f>IF(Keywords!$A199="","",Keywords!$A199)</f>
        <v/>
      </c>
      <c r="B199" s="9" t="n"/>
      <c r="C199" s="9" t="n"/>
      <c r="D199" s="11">
        <f>IF(OR($B199="",$C199=""),"",$B199-$C199)</f>
        <v/>
      </c>
    </row>
    <row r="200">
      <c r="A200" s="12">
        <f>IF(Keywords!$A200="","",Keywords!$A200)</f>
        <v/>
      </c>
      <c r="B200" s="9" t="n"/>
      <c r="C200" s="9" t="n"/>
      <c r="D200" s="11">
        <f>IF(OR($B200="",$C200=""),"",$B200-$C200)</f>
        <v/>
      </c>
    </row>
    <row r="201">
      <c r="A201" s="12">
        <f>IF(Keywords!$A201="","",Keywords!$A201)</f>
        <v/>
      </c>
      <c r="B201" s="9" t="n"/>
      <c r="C201" s="9" t="n"/>
      <c r="D201" s="11">
        <f>IF(OR($B201="",$C201=""),"",$B201-$C201)</f>
        <v/>
      </c>
    </row>
    <row r="202">
      <c r="A202" s="12">
        <f>IF(Keywords!$A202="","",Keywords!$A202)</f>
        <v/>
      </c>
      <c r="B202" s="9" t="n"/>
      <c r="C202" s="9" t="n"/>
      <c r="D202" s="11">
        <f>IF(OR($B202="",$C202=""),"",$B202-$C202)</f>
        <v/>
      </c>
    </row>
    <row r="203">
      <c r="A203" s="12">
        <f>IF(Keywords!$A203="","",Keywords!$A203)</f>
        <v/>
      </c>
      <c r="B203" s="9" t="n"/>
      <c r="C203" s="9" t="n"/>
      <c r="D203" s="11">
        <f>IF(OR($B203="",$C203=""),"",$B203-$C203)</f>
        <v/>
      </c>
    </row>
    <row r="204">
      <c r="A204" s="12">
        <f>IF(Keywords!$A204="","",Keywords!$A204)</f>
        <v/>
      </c>
      <c r="B204" s="9" t="n"/>
      <c r="C204" s="9" t="n"/>
      <c r="D204" s="11">
        <f>IF(OR($B204="",$C204=""),"",$B204-$C204)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